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1"/>
  </bookViews>
  <sheets>
    <sheet name="Прил7" sheetId="1" r:id="rId1"/>
    <sheet name="Прил9" sheetId="2" r:id="rId2"/>
    <sheet name="Прил11" sheetId="3" r:id="rId3"/>
    <sheet name="Прил13" sheetId="4" r:id="rId4"/>
  </sheets>
  <definedNames>
    <definedName name="_xlnm.Print_Titles" localSheetId="2">'Прил11'!$12:$12</definedName>
  </definedNames>
  <calcPr fullCalcOnLoad="1"/>
</workbook>
</file>

<file path=xl/sharedStrings.xml><?xml version="1.0" encoding="utf-8"?>
<sst xmlns="http://schemas.openxmlformats.org/spreadsheetml/2006/main" count="1786" uniqueCount="272">
  <si>
    <t>002 03 00</t>
  </si>
  <si>
    <t>Глава муниципального образования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</si>
  <si>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</si>
  <si>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</si>
  <si>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070 00 00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</si>
  <si>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</si>
  <si>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</si>
  <si>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</si>
  <si>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</si>
  <si>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</si>
  <si>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</si>
  <si>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>440 00 00</t>
  </si>
  <si>
    <t>Коммунальное хозяйство</t>
  </si>
  <si>
    <t>Благоустройство</t>
  </si>
  <si>
    <t>Раздел</t>
  </si>
  <si>
    <t>Целевая статья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</si>
  <si>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</si>
  <si>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</si>
  <si>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</si>
  <si>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</si>
  <si>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</si>
  <si>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</si>
  <si>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</si>
  <si>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</si>
  <si>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</si>
  <si>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</si>
  <si>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</si>
  <si>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</si>
  <si>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</si>
  <si>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</si>
  <si>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</si>
  <si>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</si>
  <si>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</si>
  <si>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</si>
  <si>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</si>
  <si>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</si>
  <si>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</si>
  <si>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</si>
  <si>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</si>
  <si>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</si>
  <si>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</si>
  <si>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</si>
  <si>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</si>
  <si>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</si>
  <si>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</si>
  <si>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</si>
  <si>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871</t>
  </si>
  <si>
    <t xml:space="preserve">Распределение 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</si>
  <si>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</si>
  <si>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</si>
  <si>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</si>
  <si>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</si>
  <si>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</si>
  <si>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</si>
  <si>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создание, содержание и организация деятельности аварийно-спасательных служб</t>
  </si>
  <si>
    <t>521 06 04</t>
  </si>
  <si>
    <t>Библиотеки</t>
  </si>
  <si>
    <t>442 00 00</t>
  </si>
  <si>
    <t>442 99 00</t>
  </si>
  <si>
    <t>092 03 00</t>
  </si>
  <si>
    <t>Выполнение других обязательств государства</t>
  </si>
  <si>
    <t xml:space="preserve">  Закон Тульской области "О библиотечном деле"</t>
  </si>
  <si>
    <t>10</t>
  </si>
  <si>
    <t>491 01 00</t>
  </si>
  <si>
    <t>09</t>
  </si>
  <si>
    <t>Приложение 7</t>
  </si>
  <si>
    <t>Приложение 3</t>
  </si>
  <si>
    <t>Организация строительства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</si>
  <si>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</si>
  <si>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</si>
  <si>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</si>
  <si>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</si>
  <si>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</si>
  <si>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тыс.рублей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</si>
  <si>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</si>
  <si>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</si>
  <si>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521 06 05</t>
  </si>
  <si>
    <t>Сумма на 2013 год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</si>
  <si>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</si>
  <si>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</si>
  <si>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</si>
  <si>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</si>
  <si>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</si>
  <si>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</si>
  <si>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</si>
  <si>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</si>
  <si>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</si>
  <si>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</si>
  <si>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</si>
  <si>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</si>
  <si>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2013 год</t>
  </si>
  <si>
    <t>13</t>
  </si>
  <si>
    <t>Ведомственная структура расходов бюджета муниципального образования Крапивенское</t>
  </si>
  <si>
    <t>КУЛЬТУРА И  КИНЕМАТОГРАФИЯ</t>
  </si>
  <si>
    <t>795 00 00</t>
  </si>
  <si>
    <t>Целевые программы муниципальных образований</t>
  </si>
  <si>
    <t>Наименование программ</t>
  </si>
  <si>
    <t>Вид расходов</t>
  </si>
  <si>
    <t>Приложение 9</t>
  </si>
  <si>
    <t>Расходы на выплату персоналу в целях обеспечения выполнения функций государственными органами,казенными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</si>
  <si>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</si>
  <si>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</si>
  <si>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</si>
  <si>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</si>
  <si>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Закупка товаров, работ, услуг в в целях капитального ремонта государственого имущества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</si>
  <si>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</si>
  <si>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</si>
  <si>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</si>
  <si>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</si>
  <si>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</si>
  <si>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</si>
  <si>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</si>
  <si>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</si>
  <si>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</si>
  <si>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</si>
  <si>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>Обеспечение пожарной безопасности</t>
  </si>
  <si>
    <t xml:space="preserve">Целевые муниципальные программы </t>
  </si>
  <si>
    <t>Муниципальная программа "По проведению капитального ремонта муниципального жилищного фонда в МО Крапивенское Щекинского района на 2011 год и плановый период 2012 и 2013 годы"</t>
  </si>
  <si>
    <t>Муниципальная программа "Обеспечение сохранности муниципального жилищного фонда, закрепленного за несовершеннолетними детьми-сиротами и детьми, оставшимися без попечения родителей, муниципального образования Крапивенское Щекинского района на 2012-2014 годы"</t>
  </si>
  <si>
    <t>Муниципальная программа "Улучшение жилищных условий ветеранов Великой Отечественной войны на 2011 год и плановый период 2012-2013 годы МО Крапивенское Щекинского района"</t>
  </si>
  <si>
    <t>111</t>
  </si>
  <si>
    <t>112</t>
  </si>
  <si>
    <t>312</t>
  </si>
  <si>
    <t>795 56 07</t>
  </si>
  <si>
    <t>795 56 01</t>
  </si>
  <si>
    <t>242</t>
  </si>
  <si>
    <t>795 56 02</t>
  </si>
  <si>
    <t>243</t>
  </si>
  <si>
    <t>795 56 03</t>
  </si>
  <si>
    <t>795 56 04</t>
  </si>
  <si>
    <t>Целевая программа"Обеспечение первичных мер пожарной безопасности на территории МО Крапивенское Щекинского района на 2012-2014гг."</t>
  </si>
  <si>
    <t>315 00 00</t>
  </si>
  <si>
    <t>315 02 01</t>
  </si>
  <si>
    <t>Муниципальная целевая программа "Содержание автомобильных дорог общего пользования, мостов и иных транспортных инженерных сооружений в границах МО Крапивенское Щекинского района, за исключением автомобильных дорог общего пользования, мостов и иных инженерных сооружений федерального и регионального значения, на 2011-2015 годы"</t>
  </si>
  <si>
    <t>795 56 08</t>
  </si>
  <si>
    <t>795 56 09</t>
  </si>
  <si>
    <t>Муниципальная программа "Организация сбора и вывоза бытовых отходов и мусора в МО Крапивенское Щекинского района на 2012-2014 годы"</t>
  </si>
  <si>
    <t>Муниципальная целевая  программа "Организация освещения улиц МО Крапивенское Щекинского района на 2012-2014 годы"</t>
  </si>
  <si>
    <t>795 56 10</t>
  </si>
  <si>
    <t>321</t>
  </si>
  <si>
    <t>Пособия и компенсации гражданам и иные социальные выплаты, кроме публичных нормативных обязательств</t>
  </si>
  <si>
    <t>Получение кредитов от кредитных организаций бюджетом поселений в валюте Российской Федерации</t>
  </si>
  <si>
    <t>Увеличение прочих остатков денежных средств местных бюджетов</t>
  </si>
  <si>
    <t>Уменьшение прочих остатков денежных средств местных бюджетов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</si>
  <si>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</si>
  <si>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</si>
  <si>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</si>
  <si>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</si>
  <si>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</si>
  <si>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</si>
  <si>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</si>
  <si>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</si>
  <si>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</si>
  <si>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</si>
  <si>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</si>
  <si>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</si>
  <si>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</si>
  <si>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</si>
  <si>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</si>
  <si>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</si>
  <si>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</si>
  <si>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</si>
  <si>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</si>
  <si>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</si>
  <si>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</si>
  <si>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</si>
  <si>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</si>
  <si>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</si>
  <si>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</si>
  <si>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</si>
  <si>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</si>
  <si>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</si>
  <si>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Итого источников внутреннего финансирования</t>
  </si>
  <si>
    <t>Приложение 13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</si>
  <si>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</si>
  <si>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</si>
  <si>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</si>
  <si>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</si>
  <si>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 xml:space="preserve">Дорожное хозяйство 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</si>
  <si>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</si>
  <si>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Наименование  получателя  средств</t>
  </si>
  <si>
    <t>Приложение11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</si>
  <si>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</si>
  <si>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Другие вопросы в области национальной экономики</t>
  </si>
  <si>
    <t>12</t>
  </si>
  <si>
    <t>Межбюджетные трансферты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(организация строительства)</t>
  </si>
  <si>
    <t>520 83 25</t>
  </si>
  <si>
    <t>520 83 54</t>
  </si>
  <si>
    <t>520 83 62</t>
  </si>
  <si>
    <t>"О бюджете  муниципального образования МО Крапивенское Щекинского района на 2013 год и плановый период 2014 и 2015 годов"</t>
  </si>
  <si>
    <t>бюджетных ассигнований бюджета МО Крапивенское на 2013 год  по разделам, подразделам, целевым статьям и видам расходов классификации расходов бюджетов Российской Федерации</t>
  </si>
  <si>
    <t>на 2013 год</t>
  </si>
  <si>
    <t>2013 год, тыс.руб.</t>
  </si>
  <si>
    <t>№ п/п</t>
  </si>
  <si>
    <t>Выдача градостроительных планов, разрешений на строительство и разрешений на ввод объектов капстроительства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</si>
  <si>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</si>
  <si>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521 06 02</t>
  </si>
  <si>
    <t xml:space="preserve">01 </t>
  </si>
  <si>
    <t>795 04  03</t>
  </si>
  <si>
    <t>Содержание дорог местного значения вне границ населенных пнктов в границах муниципального района</t>
  </si>
  <si>
    <t>795 04 03</t>
  </si>
  <si>
    <t>795 56 12</t>
  </si>
  <si>
    <t>Долгосрочная целевая программа "Газификация населенных пунктов МО Крапивенское Щекинского района на 2012-2016 годы"</t>
  </si>
  <si>
    <t>795 13 00</t>
  </si>
  <si>
    <t>Долгосрочная целевая программа "Газификация населенных пунктов муниципального образования Щекинский район на 2012 - 2016 годы"</t>
  </si>
  <si>
    <t>Ведомственная целевая программа "Развитие механизмов регулирования межбюджетных отношений на 2013-2017 годы"</t>
  </si>
  <si>
    <t>616 05 01</t>
  </si>
  <si>
    <t xml:space="preserve">616 05 01 </t>
  </si>
  <si>
    <t>795 56 11</t>
  </si>
  <si>
    <t>Долгосрочная целевая программа "Благоустройство территории МО Крапивенское Щекинского района на 2012-2016 годы"</t>
  </si>
  <si>
    <t>Муниципальная целевая программа "Содержание и благоустройство воинских захоронений на территории МО Крапивенское Щекинского района на 2012-2014 г."</t>
  </si>
  <si>
    <t>795 56 13</t>
  </si>
  <si>
    <t>ИТОГО:</t>
  </si>
  <si>
    <t>Перечень  и объем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Крапивенское в 2013 г.</t>
  </si>
  <si>
    <t xml:space="preserve">Источники внутреннего финансирования дефицита бюджета муниципального образования Крапивенское на 2013 год </t>
  </si>
  <si>
    <t>521 06 03</t>
  </si>
  <si>
    <t>Приложение 4</t>
  </si>
  <si>
    <t>Администрация МО Крапивенское</t>
  </si>
  <si>
    <t>00</t>
  </si>
  <si>
    <t>794 56 11</t>
  </si>
  <si>
    <t>Муниципальная целевая программа "Ресурсное обеспечение информационной системы администрации МО Крапивенское Щекинского района на 2011-2015 годы"</t>
  </si>
  <si>
    <t>от   20 декабря 2012г. №43-238</t>
  </si>
  <si>
    <t>от 20 декабря 2012г.   №43-238</t>
  </si>
  <si>
    <t xml:space="preserve">к решению Собрания депутатов МО Крапивенское Щекинского района </t>
  </si>
  <si>
    <t>к решению Собрания депутатов МО Крапивенское Щекинского района "О бюджете  МО Крапивенское Щекинского района на 2013 год и плановый период 2014 и 2015 годов"</t>
  </si>
  <si>
    <t>к решению Собрания депутатов МО Крапивенское Щекинского района  "О бюджете  МО Крапивенское Щекинского района на 2013 год и плановый период 2014 и 2015 годов"</t>
  </si>
  <si>
    <t>от   20 декабря 2012г.   №43-238</t>
  </si>
  <si>
    <t xml:space="preserve"> "О внесение изменений и дополнений в решение Собрания депутатов муниципального образования Крапивенское Щекинского района от 20.12.2012г. №43-238 "О бюджете  муниципального образования Крапивенское Щекинского района на 2013 год и плановый период 2014и 2015 годов"</t>
  </si>
  <si>
    <t>795 56 05</t>
  </si>
  <si>
    <t>Бюджетные инвестиции иным юридическим лицам</t>
  </si>
  <si>
    <t>450</t>
  </si>
  <si>
    <t>795 56 06</t>
  </si>
  <si>
    <t>Муниципальная программа "Энергосбережение и повышение энергетической эффективности в муниципальном образовании Крапивенское Щекинского района на 2013 год и плановый период 2014 и 2015 годов"</t>
  </si>
  <si>
    <t>Целевая программа МО Крапивенское "Модернизация водопроводных сетей на 2013-2015 годы муниципального образования Крапивенское Щекинского района"</t>
  </si>
  <si>
    <t>Целевая программа МО Крапивенское "Модернизация водопроводных сетей на 2013-2015 годы муниципального обравзования Крапивенское Щекинского района"</t>
  </si>
  <si>
    <t>Долгосрочная целевая программа "Развитие автомобильных дорог общего пользования в Тульской области на 2009-2016г. "</t>
  </si>
  <si>
    <t>522 47 00</t>
  </si>
  <si>
    <t xml:space="preserve"> "О внесение изменений и дополнений в решение Собрания депутатов муниципального образования Крапивенское Щекинского района от 20.12.2012г. №43-238 "О бюджете  муниципального образования Крапивенское Щекинского района на 2013 год и плановый период 2014 и 2015 годов"</t>
  </si>
  <si>
    <t>520 83 00</t>
  </si>
  <si>
    <t xml:space="preserve"> "ЗТО ""О наделении органов местного самоуправления Тульской области отдельными государственными полномочиями по предупреждению и ликвидации болезней животных, их лечению, защите населения от болезней, общих для человека и животных, на 2013 год"""
</t>
  </si>
  <si>
    <t>Сельское хозяйство и рыболовство</t>
  </si>
  <si>
    <t>852</t>
  </si>
  <si>
    <t>ОХРАНА ОКРУЖАЮЩЕЙ СРЕДЫ</t>
  </si>
  <si>
    <t>Другие вопросы в области охраны окружающей среды</t>
  </si>
  <si>
    <t>522 00 00</t>
  </si>
  <si>
    <t>Региональные целевые программы</t>
  </si>
  <si>
    <t>522 62 00</t>
  </si>
  <si>
    <t>Долгосрочная целевая программа "Экология Щекинского района на 2012-2016 годы"</t>
  </si>
  <si>
    <t>795 56 14</t>
  </si>
  <si>
    <t>Муниципальная целевая программа "Проведение инвентаризации и постановки на учет бесхозного имущества на территории муниципального образования Крапивенское Щекинского района на 2013-2015 годы"</t>
  </si>
  <si>
    <t>7955614</t>
  </si>
  <si>
    <t>440 02 00</t>
  </si>
  <si>
    <t>Мероприятия в сфере культуры,кинематографии и средств массовой информации.</t>
  </si>
  <si>
    <t xml:space="preserve"> Комплектование книжных фондов библиотек муниципальных образований"</t>
  </si>
  <si>
    <t>Постановление администрации Тульской области "О предоставлении муниципальным образованиям Тульской области межбюджетных трансфертов,выделенных из федерального бюджета на комплектование книжных фондов библиотек муниципальных образований"</t>
  </si>
  <si>
    <t>522 70 00</t>
  </si>
  <si>
    <t>Долгосрочная целевая программа "Культура Тульской области (2013-2016)"</t>
  </si>
  <si>
    <t>Ремонт дорог местного значения вне границ населенных пнктов в границах муниципального района</t>
  </si>
  <si>
    <t>795 04 04</t>
  </si>
  <si>
    <t>795 04  04</t>
  </si>
  <si>
    <t>07</t>
  </si>
  <si>
    <t>4297800</t>
  </si>
  <si>
    <t>ОБРАЗОВАНИЕ</t>
  </si>
  <si>
    <t>Профессиональная поготовка, переподготовка и повышение квалификации</t>
  </si>
  <si>
    <t>переподготовка и повышение квалификации кадров</t>
  </si>
  <si>
    <t xml:space="preserve"> Постановление администрации Тульской области "О предоставлении муниципальным образованиям Тульской области межбюджетных трансфертов,выделенных из федерального бюджета на комплектование книжных фондов библиотек муниципальных образований"Комплектование книжных фондов библиотек муниципальных образований"</t>
  </si>
  <si>
    <t>от  23 декабря  2013г.   №52-286</t>
  </si>
  <si>
    <t>Приложение 2</t>
  </si>
  <si>
    <t>Приложение 1</t>
  </si>
  <si>
    <t xml:space="preserve"> от  23 декабря  2013г.   №52-286</t>
  </si>
  <si>
    <t>к решению Собрания депутатов муниципального образования  Крапивенское Щекинского района</t>
  </si>
  <si>
    <t>к решению Собрания депутатов муниципального образования  Крапивенское Щекинского района "О внесение изменений и дополнений в решение Собрания депутатов муниципального образования Крапивенское Щекинского района от 20.12.2012г. №43-238 "О бюджете  муниципального образования Крапивенское Щекинского района на 2013 год и плановый период 2014 и 2015 годов"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</si>
</sst>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  <numFmt numFmtId="178" formatCode="_-* #,##0.0_р_._-;\-* #,##0.0_р_._-;_-* \-??_р_._-;_-@_-"/>
  </numFmts>
  <fonts count="65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Times New Roman Cyr"/>
      <family val="1"/>
    </font>
    <font>
      <b/>
      <u val="single"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0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Arial"/>
      <family val="3"/>
    </font>
    <font>
      <b/>
      <sz val="9"/>
      <color indexed="8"/>
      <name val="Arial"/>
      <family val="3"/>
    </font>
    <font>
      <sz val="12"/>
      <name val="Times New Roman"/>
      <family val="1"/>
    </font>
    <font>
      <sz val="12"/>
      <name val="Arial"/>
      <family val="3"/>
    </font>
    <font>
      <b/>
      <sz val="12"/>
      <name val="Arial"/>
      <family val="3"/>
    </font>
    <font>
      <sz val="11"/>
      <name val="Times New Roman"/>
      <family val="1"/>
    </font>
    <font>
      <sz val="11"/>
      <name val="Arial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75">
    <xf numFmtId="0" fontId="0" fillId="0" borderId="0" xfId="0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49" fontId="31" fillId="0" borderId="10" xfId="0" applyNumberFormat="1" applyFont="1" applyBorder="1" applyAlignment="1">
      <alignment/>
    </xf>
    <xf numFmtId="169" fontId="31" fillId="0" borderId="10" xfId="0" applyNumberFormat="1" applyFont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26" fillId="0" borderId="0" xfId="0" applyFont="1" applyAlignment="1">
      <alignment wrapText="1"/>
    </xf>
    <xf numFmtId="0" fontId="33" fillId="0" borderId="10" xfId="0" applyFont="1" applyFill="1" applyBorder="1" applyAlignment="1" applyProtection="1">
      <alignment vertical="center" wrapText="1"/>
      <protection locked="0"/>
    </xf>
    <xf numFmtId="49" fontId="31" fillId="0" borderId="0" xfId="0" applyNumberFormat="1" applyFont="1" applyAlignment="1">
      <alignment/>
    </xf>
    <xf numFmtId="169" fontId="50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Continuous" vertical="center" wrapText="1"/>
    </xf>
    <xf numFmtId="49" fontId="28" fillId="0" borderId="13" xfId="0" applyNumberFormat="1" applyFont="1" applyFill="1" applyBorder="1" applyAlignment="1">
      <alignment horizontal="centerContinuous" vertical="center" wrapText="1"/>
    </xf>
    <xf numFmtId="49" fontId="28" fillId="0" borderId="14" xfId="0" applyNumberFormat="1" applyFont="1" applyFill="1" applyBorder="1" applyAlignment="1">
      <alignment horizontal="centerContinuous" vertical="center" wrapText="1"/>
    </xf>
    <xf numFmtId="0" fontId="47" fillId="0" borderId="15" xfId="0" applyFont="1" applyFill="1" applyBorder="1" applyAlignment="1">
      <alignment horizontal="center" vertical="center"/>
    </xf>
    <xf numFmtId="49" fontId="35" fillId="0" borderId="16" xfId="0" applyNumberFormat="1" applyFont="1" applyFill="1" applyBorder="1" applyAlignment="1">
      <alignment horizontal="center" vertical="center" textRotation="90" wrapText="1"/>
    </xf>
    <xf numFmtId="49" fontId="35" fillId="0" borderId="17" xfId="0" applyNumberFormat="1" applyFont="1" applyFill="1" applyBorder="1" applyAlignment="1">
      <alignment horizontal="center" vertical="center" textRotation="90" wrapText="1"/>
    </xf>
    <xf numFmtId="49" fontId="35" fillId="0" borderId="18" xfId="0" applyNumberFormat="1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/>
    </xf>
    <xf numFmtId="0" fontId="31" fillId="0" borderId="0" xfId="0" applyFont="1" applyFill="1" applyAlignment="1">
      <alignment/>
    </xf>
    <xf numFmtId="169" fontId="31" fillId="0" borderId="0" xfId="0" applyNumberFormat="1" applyFont="1" applyAlignment="1">
      <alignment/>
    </xf>
    <xf numFmtId="169" fontId="30" fillId="0" borderId="19" xfId="0" applyNumberFormat="1" applyFont="1" applyBorder="1" applyAlignment="1">
      <alignment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49" fontId="41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left" wrapText="1"/>
    </xf>
    <xf numFmtId="169" fontId="28" fillId="24" borderId="10" xfId="62" applyNumberFormat="1" applyFont="1" applyFill="1" applyBorder="1" applyAlignment="1">
      <alignment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vertical="center" wrapText="1"/>
      <protection locked="0"/>
    </xf>
    <xf numFmtId="169" fontId="33" fillId="0" borderId="10" xfId="0" applyNumberFormat="1" applyFont="1" applyFill="1" applyBorder="1" applyAlignment="1" applyProtection="1">
      <alignment vertical="center" wrapText="1"/>
      <protection locked="0"/>
    </xf>
    <xf numFmtId="49" fontId="26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left" wrapText="1"/>
    </xf>
    <xf numFmtId="169" fontId="26" fillId="24" borderId="10" xfId="62" applyNumberFormat="1" applyFont="1" applyFill="1" applyBorder="1" applyAlignment="1">
      <alignment/>
    </xf>
    <xf numFmtId="0" fontId="38" fillId="24" borderId="10" xfId="0" applyFont="1" applyFill="1" applyBorder="1" applyAlignment="1">
      <alignment horizontal="left" wrapText="1"/>
    </xf>
    <xf numFmtId="169" fontId="38" fillId="24" borderId="10" xfId="62" applyNumberFormat="1" applyFont="1" applyFill="1" applyBorder="1" applyAlignment="1">
      <alignment/>
    </xf>
    <xf numFmtId="0" fontId="28" fillId="0" borderId="10" xfId="0" applyFont="1" applyFill="1" applyBorder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vertical="center" wrapText="1"/>
      <protection locked="0"/>
    </xf>
    <xf numFmtId="169" fontId="27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6" fillId="0" borderId="0" xfId="0" applyFont="1" applyBorder="1" applyAlignment="1">
      <alignment/>
    </xf>
    <xf numFmtId="0" fontId="26" fillId="0" borderId="20" xfId="0" applyFont="1" applyBorder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172" fontId="6" fillId="24" borderId="10" xfId="62" applyNumberFormat="1" applyFont="1" applyFill="1" applyBorder="1" applyAlignment="1">
      <alignment horizontal="center" vertical="center" textRotation="90" wrapText="1"/>
    </xf>
    <xf numFmtId="49" fontId="6" fillId="24" borderId="10" xfId="62" applyNumberFormat="1" applyFont="1" applyFill="1" applyBorder="1" applyAlignment="1">
      <alignment horizontal="center" vertical="center" textRotation="90" wrapText="1"/>
    </xf>
    <xf numFmtId="171" fontId="6" fillId="24" borderId="10" xfId="62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168" fontId="6" fillId="24" borderId="10" xfId="0" applyNumberFormat="1" applyFont="1" applyFill="1" applyBorder="1" applyAlignment="1">
      <alignment horizontal="center" vertical="center" wrapText="1"/>
    </xf>
    <xf numFmtId="169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168" fontId="6" fillId="24" borderId="10" xfId="0" applyNumberFormat="1" applyFont="1" applyFill="1" applyBorder="1" applyAlignment="1">
      <alignment horizontal="center" vertical="center" wrapText="1"/>
    </xf>
    <xf numFmtId="169" fontId="6" fillId="24" borderId="10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right" vertical="center" wrapText="1"/>
    </xf>
    <xf numFmtId="49" fontId="6" fillId="24" borderId="10" xfId="62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24" borderId="10" xfId="0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center" vertical="center"/>
    </xf>
    <xf numFmtId="169" fontId="8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38" fontId="28" fillId="24" borderId="10" xfId="62" applyNumberFormat="1" applyFont="1" applyFill="1" applyBorder="1" applyAlignment="1" applyProtection="1">
      <alignment horizontal="center" vertical="center" wrapText="1"/>
      <protection/>
    </xf>
    <xf numFmtId="172" fontId="28" fillId="24" borderId="10" xfId="62" applyNumberFormat="1" applyFont="1" applyFill="1" applyBorder="1" applyAlignment="1" applyProtection="1">
      <alignment horizontal="center" vertical="center" textRotation="90" wrapText="1"/>
      <protection/>
    </xf>
    <xf numFmtId="49" fontId="28" fillId="24" borderId="10" xfId="62" applyNumberFormat="1" applyFont="1" applyFill="1" applyBorder="1" applyAlignment="1" applyProtection="1">
      <alignment horizontal="center" vertical="center" textRotation="90" wrapText="1"/>
      <protection/>
    </xf>
    <xf numFmtId="178" fontId="28" fillId="24" borderId="10" xfId="61" applyNumberFormat="1" applyFont="1" applyFill="1" applyBorder="1" applyAlignment="1" applyProtection="1">
      <alignment horizontal="center" vertical="center" wrapText="1"/>
      <protection/>
    </xf>
    <xf numFmtId="49" fontId="28" fillId="24" borderId="10" xfId="0" applyNumberFormat="1" applyFont="1" applyFill="1" applyBorder="1" applyAlignment="1">
      <alignment horizontal="right" vertical="center" wrapText="1"/>
    </xf>
    <xf numFmtId="49" fontId="26" fillId="24" borderId="10" xfId="0" applyNumberFormat="1" applyFont="1" applyFill="1" applyBorder="1" applyAlignment="1">
      <alignment horizontal="right" vertical="center" wrapText="1"/>
    </xf>
    <xf numFmtId="169" fontId="26" fillId="24" borderId="10" xfId="0" applyNumberFormat="1" applyFont="1" applyFill="1" applyBorder="1" applyAlignment="1">
      <alignment horizontal="right" vertical="center" wrapText="1"/>
    </xf>
    <xf numFmtId="0" fontId="33" fillId="24" borderId="10" xfId="53" applyNumberFormat="1" applyFont="1" applyFill="1" applyBorder="1" applyAlignment="1" applyProtection="1">
      <alignment horizontal="left" vertical="center" wrapText="1"/>
      <protection hidden="1"/>
    </xf>
    <xf numFmtId="49" fontId="35" fillId="24" borderId="10" xfId="0" applyNumberFormat="1" applyFont="1" applyFill="1" applyBorder="1" applyAlignment="1">
      <alignment horizontal="right" vertical="center" wrapText="1"/>
    </xf>
    <xf numFmtId="49" fontId="34" fillId="24" borderId="10" xfId="0" applyNumberFormat="1" applyFont="1" applyFill="1" applyBorder="1" applyAlignment="1">
      <alignment horizontal="right" vertical="center" wrapText="1"/>
    </xf>
    <xf numFmtId="49" fontId="37" fillId="24" borderId="10" xfId="0" applyNumberFormat="1" applyFont="1" applyFill="1" applyBorder="1" applyAlignment="1">
      <alignment horizontal="right" vertical="center" wrapText="1"/>
    </xf>
    <xf numFmtId="49" fontId="36" fillId="24" borderId="10" xfId="0" applyNumberFormat="1" applyFont="1" applyFill="1" applyBorder="1" applyAlignment="1">
      <alignment horizontal="right" vertical="center" wrapText="1"/>
    </xf>
    <xf numFmtId="169" fontId="26" fillId="24" borderId="10" xfId="0" applyNumberFormat="1" applyFont="1" applyFill="1" applyBorder="1" applyAlignment="1">
      <alignment/>
    </xf>
    <xf numFmtId="0" fontId="26" fillId="24" borderId="10" xfId="0" applyFont="1" applyFill="1" applyBorder="1" applyAlignment="1">
      <alignment wrapText="1"/>
    </xf>
    <xf numFmtId="49" fontId="31" fillId="24" borderId="10" xfId="0" applyNumberFormat="1" applyFont="1" applyFill="1" applyBorder="1" applyAlignment="1">
      <alignment/>
    </xf>
    <xf numFmtId="49" fontId="39" fillId="24" borderId="10" xfId="0" applyNumberFormat="1" applyFont="1" applyFill="1" applyBorder="1" applyAlignment="1">
      <alignment horizontal="center"/>
    </xf>
    <xf numFmtId="49" fontId="35" fillId="24" borderId="10" xfId="0" applyNumberFormat="1" applyFont="1" applyFill="1" applyBorder="1" applyAlignment="1">
      <alignment horizontal="center"/>
    </xf>
    <xf numFmtId="168" fontId="26" fillId="24" borderId="10" xfId="0" applyNumberFormat="1" applyFont="1" applyFill="1" applyBorder="1" applyAlignment="1">
      <alignment horizontal="right" vertical="center" wrapText="1"/>
    </xf>
    <xf numFmtId="49" fontId="26" fillId="24" borderId="10" xfId="0" applyNumberFormat="1" applyFont="1" applyFill="1" applyBorder="1" applyAlignment="1">
      <alignment horizontal="right" vertical="center" wrapText="1"/>
    </xf>
    <xf numFmtId="49" fontId="31" fillId="24" borderId="10" xfId="0" applyNumberFormat="1" applyFont="1" applyFill="1" applyBorder="1" applyAlignment="1">
      <alignment/>
    </xf>
    <xf numFmtId="49" fontId="34" fillId="24" borderId="10" xfId="62" applyNumberFormat="1" applyFont="1" applyFill="1" applyBorder="1" applyAlignment="1">
      <alignment horizontal="center" vertical="center" wrapText="1"/>
    </xf>
    <xf numFmtId="49" fontId="42" fillId="24" borderId="10" xfId="0" applyNumberFormat="1" applyFont="1" applyFill="1" applyBorder="1" applyAlignment="1">
      <alignment horizontal="center"/>
    </xf>
    <xf numFmtId="49" fontId="28" fillId="24" borderId="10" xfId="0" applyNumberFormat="1" applyFont="1" applyFill="1" applyBorder="1" applyAlignment="1">
      <alignment horizontal="right" vertical="center" wrapText="1"/>
    </xf>
    <xf numFmtId="49" fontId="30" fillId="24" borderId="10" xfId="0" applyNumberFormat="1" applyFont="1" applyFill="1" applyBorder="1" applyAlignment="1">
      <alignment/>
    </xf>
    <xf numFmtId="49" fontId="28" fillId="24" borderId="10" xfId="0" applyNumberFormat="1" applyFont="1" applyFill="1" applyBorder="1" applyAlignment="1">
      <alignment horizontal="right" wrapText="1"/>
    </xf>
    <xf numFmtId="49" fontId="26" fillId="24" borderId="10" xfId="0" applyNumberFormat="1" applyFont="1" applyFill="1" applyBorder="1" applyAlignment="1">
      <alignment horizontal="right" wrapText="1"/>
    </xf>
    <xf numFmtId="49" fontId="41" fillId="24" borderId="10" xfId="62" applyNumberFormat="1" applyFont="1" applyFill="1" applyBorder="1" applyAlignment="1">
      <alignment horizontal="center" vertical="center" wrapText="1"/>
    </xf>
    <xf numFmtId="49" fontId="34" fillId="24" borderId="10" xfId="62" applyNumberFormat="1" applyFont="1" applyFill="1" applyBorder="1" applyAlignment="1">
      <alignment horizontal="center" vertical="center" wrapText="1"/>
    </xf>
    <xf numFmtId="49" fontId="41" fillId="24" borderId="10" xfId="0" applyNumberFormat="1" applyFont="1" applyFill="1" applyBorder="1" applyAlignment="1">
      <alignment horizontal="right" vertical="center" wrapText="1"/>
    </xf>
    <xf numFmtId="49" fontId="45" fillId="24" borderId="10" xfId="0" applyNumberFormat="1" applyFont="1" applyFill="1" applyBorder="1" applyAlignment="1">
      <alignment horizontal="right" vertical="center" wrapText="1"/>
    </xf>
    <xf numFmtId="49" fontId="38" fillId="24" borderId="10" xfId="0" applyNumberFormat="1" applyFont="1" applyFill="1" applyBorder="1" applyAlignment="1">
      <alignment horizontal="right" vertical="center" wrapText="1"/>
    </xf>
    <xf numFmtId="49" fontId="44" fillId="24" borderId="10" xfId="0" applyNumberFormat="1" applyFont="1" applyFill="1" applyBorder="1" applyAlignment="1">
      <alignment horizontal="right" vertical="center" wrapText="1"/>
    </xf>
    <xf numFmtId="169" fontId="38" fillId="24" borderId="10" xfId="0" applyNumberFormat="1" applyFont="1" applyFill="1" applyBorder="1" applyAlignment="1">
      <alignment/>
    </xf>
    <xf numFmtId="49" fontId="46" fillId="24" borderId="10" xfId="0" applyNumberFormat="1" applyFont="1" applyFill="1" applyBorder="1" applyAlignment="1">
      <alignment horizontal="right" vertical="center" wrapText="1"/>
    </xf>
    <xf numFmtId="0" fontId="31" fillId="24" borderId="22" xfId="0" applyFont="1" applyFill="1" applyBorder="1" applyAlignment="1">
      <alignment/>
    </xf>
    <xf numFmtId="1" fontId="29" fillId="24" borderId="23" xfId="0" applyNumberFormat="1" applyFont="1" applyFill="1" applyBorder="1" applyAlignment="1">
      <alignment horizontal="center" vertical="center" wrapText="1"/>
    </xf>
    <xf numFmtId="49" fontId="28" fillId="24" borderId="19" xfId="0" applyNumberFormat="1" applyFont="1" applyFill="1" applyBorder="1" applyAlignment="1">
      <alignment horizontal="right" vertical="center" wrapText="1"/>
    </xf>
    <xf numFmtId="49" fontId="28" fillId="24" borderId="24" xfId="0" applyNumberFormat="1" applyFont="1" applyFill="1" applyBorder="1" applyAlignment="1">
      <alignment horizontal="right" vertical="center" wrapText="1"/>
    </xf>
    <xf numFmtId="169" fontId="28" fillId="24" borderId="25" xfId="0" applyNumberFormat="1" applyFont="1" applyFill="1" applyBorder="1" applyAlignment="1">
      <alignment/>
    </xf>
    <xf numFmtId="1" fontId="28" fillId="24" borderId="26" xfId="0" applyNumberFormat="1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/>
    </xf>
    <xf numFmtId="1" fontId="26" fillId="24" borderId="26" xfId="0" applyNumberFormat="1" applyFont="1" applyFill="1" applyBorder="1" applyAlignment="1">
      <alignment horizontal="left" vertical="center" wrapText="1"/>
    </xf>
    <xf numFmtId="49" fontId="26" fillId="24" borderId="21" xfId="0" applyNumberFormat="1" applyFont="1" applyFill="1" applyBorder="1" applyAlignment="1">
      <alignment horizontal="right" vertical="center" wrapText="1"/>
    </xf>
    <xf numFmtId="0" fontId="32" fillId="24" borderId="26" xfId="53" applyNumberFormat="1" applyFont="1" applyFill="1" applyBorder="1" applyAlignment="1" applyProtection="1">
      <alignment horizontal="left" vertical="center" wrapText="1"/>
      <protection hidden="1"/>
    </xf>
    <xf numFmtId="49" fontId="28" fillId="24" borderId="21" xfId="0" applyNumberFormat="1" applyFont="1" applyFill="1" applyBorder="1" applyAlignment="1">
      <alignment horizontal="right" vertical="center" wrapText="1"/>
    </xf>
    <xf numFmtId="169" fontId="28" fillId="24" borderId="22" xfId="0" applyNumberFormat="1" applyFont="1" applyFill="1" applyBorder="1" applyAlignment="1">
      <alignment horizontal="right" vertical="center" wrapText="1"/>
    </xf>
    <xf numFmtId="169" fontId="26" fillId="24" borderId="22" xfId="0" applyNumberFormat="1" applyFont="1" applyFill="1" applyBorder="1" applyAlignment="1">
      <alignment horizontal="right" vertical="center" wrapText="1"/>
    </xf>
    <xf numFmtId="0" fontId="33" fillId="24" borderId="26" xfId="53" applyNumberFormat="1" applyFont="1" applyFill="1" applyBorder="1" applyAlignment="1" applyProtection="1">
      <alignment horizontal="left" vertical="center" wrapText="1"/>
      <protection hidden="1"/>
    </xf>
    <xf numFmtId="0" fontId="34" fillId="24" borderId="26" xfId="0" applyFont="1" applyFill="1" applyBorder="1" applyAlignment="1">
      <alignment wrapText="1"/>
    </xf>
    <xf numFmtId="49" fontId="34" fillId="24" borderId="27" xfId="0" applyNumberFormat="1" applyFont="1" applyFill="1" applyBorder="1" applyAlignment="1">
      <alignment horizontal="right" vertical="center" wrapText="1"/>
    </xf>
    <xf numFmtId="0" fontId="36" fillId="24" borderId="26" xfId="0" applyFont="1" applyFill="1" applyBorder="1" applyAlignment="1">
      <alignment horizontal="right" wrapText="1"/>
    </xf>
    <xf numFmtId="49" fontId="36" fillId="24" borderId="21" xfId="0" applyNumberFormat="1" applyFont="1" applyFill="1" applyBorder="1" applyAlignment="1">
      <alignment horizontal="right" vertical="center" wrapText="1"/>
    </xf>
    <xf numFmtId="0" fontId="34" fillId="24" borderId="26" xfId="0" applyFont="1" applyFill="1" applyBorder="1" applyAlignment="1">
      <alignment horizontal="left" wrapText="1"/>
    </xf>
    <xf numFmtId="1" fontId="38" fillId="24" borderId="26" xfId="0" applyNumberFormat="1" applyFont="1" applyFill="1" applyBorder="1" applyAlignment="1">
      <alignment horizontal="right" vertical="center" wrapText="1"/>
    </xf>
    <xf numFmtId="169" fontId="28" fillId="24" borderId="22" xfId="0" applyNumberFormat="1" applyFont="1" applyFill="1" applyBorder="1" applyAlignment="1">
      <alignment/>
    </xf>
    <xf numFmtId="169" fontId="26" fillId="24" borderId="22" xfId="0" applyNumberFormat="1" applyFont="1" applyFill="1" applyBorder="1" applyAlignment="1">
      <alignment/>
    </xf>
    <xf numFmtId="0" fontId="28" fillId="24" borderId="26" xfId="0" applyFont="1" applyFill="1" applyBorder="1" applyAlignment="1">
      <alignment wrapText="1"/>
    </xf>
    <xf numFmtId="0" fontId="34" fillId="24" borderId="28" xfId="0" applyFont="1" applyFill="1" applyBorder="1" applyAlignment="1">
      <alignment wrapText="1"/>
    </xf>
    <xf numFmtId="0" fontId="33" fillId="24" borderId="29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18" xfId="0" applyNumberFormat="1" applyFont="1" applyFill="1" applyBorder="1" applyAlignment="1">
      <alignment horizontal="right" vertical="center" wrapText="1"/>
    </xf>
    <xf numFmtId="169" fontId="26" fillId="24" borderId="30" xfId="0" applyNumberFormat="1" applyFont="1" applyFill="1" applyBorder="1" applyAlignment="1">
      <alignment/>
    </xf>
    <xf numFmtId="1" fontId="29" fillId="24" borderId="31" xfId="0" applyNumberFormat="1" applyFont="1" applyFill="1" applyBorder="1" applyAlignment="1">
      <alignment horizontal="center" vertical="center" wrapText="1"/>
    </xf>
    <xf numFmtId="49" fontId="28" fillId="24" borderId="32" xfId="0" applyNumberFormat="1" applyFont="1" applyFill="1" applyBorder="1" applyAlignment="1">
      <alignment horizontal="right" vertical="center" wrapText="1"/>
    </xf>
    <xf numFmtId="49" fontId="28" fillId="24" borderId="33" xfId="0" applyNumberFormat="1" applyFont="1" applyFill="1" applyBorder="1" applyAlignment="1">
      <alignment horizontal="right" vertical="center" wrapText="1"/>
    </xf>
    <xf numFmtId="169" fontId="28" fillId="24" borderId="34" xfId="0" applyNumberFormat="1" applyFont="1" applyFill="1" applyBorder="1" applyAlignment="1">
      <alignment/>
    </xf>
    <xf numFmtId="0" fontId="26" fillId="24" borderId="26" xfId="0" applyFont="1" applyFill="1" applyBorder="1" applyAlignment="1">
      <alignment wrapText="1"/>
    </xf>
    <xf numFmtId="0" fontId="32" fillId="24" borderId="29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35" xfId="0" applyNumberFormat="1" applyFont="1" applyFill="1" applyBorder="1" applyAlignment="1">
      <alignment horizontal="right" vertical="center" wrapText="1"/>
    </xf>
    <xf numFmtId="169" fontId="26" fillId="24" borderId="30" xfId="0" applyNumberFormat="1" applyFont="1" applyFill="1" applyBorder="1" applyAlignment="1">
      <alignment horizontal="right" vertical="center" wrapText="1"/>
    </xf>
    <xf numFmtId="0" fontId="32" fillId="24" borderId="19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19" xfId="0" applyNumberFormat="1" applyFont="1" applyFill="1" applyBorder="1" applyAlignment="1">
      <alignment horizontal="right" vertical="center" wrapText="1"/>
    </xf>
    <xf numFmtId="49" fontId="26" fillId="24" borderId="24" xfId="0" applyNumberFormat="1" applyFont="1" applyFill="1" applyBorder="1" applyAlignment="1">
      <alignment horizontal="right" vertical="center" wrapText="1"/>
    </xf>
    <xf numFmtId="169" fontId="26" fillId="24" borderId="19" xfId="0" applyNumberFormat="1" applyFont="1" applyFill="1" applyBorder="1" applyAlignment="1">
      <alignment horizontal="right" vertical="center" wrapText="1"/>
    </xf>
    <xf numFmtId="0" fontId="33" fillId="24" borderId="36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36" xfId="0" applyNumberFormat="1" applyFont="1" applyFill="1" applyBorder="1" applyAlignment="1">
      <alignment horizontal="right" vertical="center" wrapText="1"/>
    </xf>
    <xf numFmtId="49" fontId="26" fillId="24" borderId="20" xfId="0" applyNumberFormat="1" applyFont="1" applyFill="1" applyBorder="1" applyAlignment="1">
      <alignment horizontal="right" vertical="center" wrapText="1"/>
    </xf>
    <xf numFmtId="169" fontId="26" fillId="24" borderId="36" xfId="0" applyNumberFormat="1" applyFont="1" applyFill="1" applyBorder="1" applyAlignment="1">
      <alignment horizontal="right" vertical="center" wrapText="1"/>
    </xf>
    <xf numFmtId="49" fontId="31" fillId="24" borderId="32" xfId="0" applyNumberFormat="1" applyFont="1" applyFill="1" applyBorder="1" applyAlignment="1">
      <alignment/>
    </xf>
    <xf numFmtId="168" fontId="28" fillId="24" borderId="34" xfId="0" applyNumberFormat="1" applyFont="1" applyFill="1" applyBorder="1" applyAlignment="1">
      <alignment horizontal="right" vertical="center" wrapText="1"/>
    </xf>
    <xf numFmtId="168" fontId="28" fillId="24" borderId="22" xfId="0" applyNumberFormat="1" applyFont="1" applyFill="1" applyBorder="1" applyAlignment="1">
      <alignment horizontal="right" vertical="center" wrapText="1"/>
    </xf>
    <xf numFmtId="0" fontId="39" fillId="24" borderId="26" xfId="0" applyFont="1" applyFill="1" applyBorder="1" applyAlignment="1">
      <alignment wrapText="1"/>
    </xf>
    <xf numFmtId="168" fontId="26" fillId="24" borderId="22" xfId="0" applyNumberFormat="1" applyFont="1" applyFill="1" applyBorder="1" applyAlignment="1">
      <alignment horizontal="right" vertical="center" wrapText="1"/>
    </xf>
    <xf numFmtId="1" fontId="40" fillId="24" borderId="26" xfId="0" applyNumberFormat="1" applyFont="1" applyFill="1" applyBorder="1" applyAlignment="1">
      <alignment horizontal="left" vertical="center" wrapText="1"/>
    </xf>
    <xf numFmtId="168" fontId="26" fillId="24" borderId="22" xfId="0" applyNumberFormat="1" applyFont="1" applyFill="1" applyBorder="1" applyAlignment="1">
      <alignment horizontal="right" vertical="center" wrapText="1"/>
    </xf>
    <xf numFmtId="0" fontId="33" fillId="24" borderId="29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18" xfId="0" applyNumberFormat="1" applyFont="1" applyFill="1" applyBorder="1" applyAlignment="1">
      <alignment horizontal="right" vertical="center" wrapText="1"/>
    </xf>
    <xf numFmtId="49" fontId="31" fillId="24" borderId="35" xfId="0" applyNumberFormat="1" applyFont="1" applyFill="1" applyBorder="1" applyAlignment="1">
      <alignment/>
    </xf>
    <xf numFmtId="168" fontId="26" fillId="24" borderId="30" xfId="0" applyNumberFormat="1" applyFont="1" applyFill="1" applyBorder="1" applyAlignment="1">
      <alignment horizontal="right" vertical="center" wrapText="1"/>
    </xf>
    <xf numFmtId="1" fontId="28" fillId="24" borderId="31" xfId="0" applyNumberFormat="1" applyFont="1" applyFill="1" applyBorder="1" applyAlignment="1">
      <alignment horizontal="center" vertical="center" wrapText="1"/>
    </xf>
    <xf numFmtId="49" fontId="30" fillId="24" borderId="33" xfId="0" applyNumberFormat="1" applyFont="1" applyFill="1" applyBorder="1" applyAlignment="1">
      <alignment/>
    </xf>
    <xf numFmtId="49" fontId="30" fillId="24" borderId="21" xfId="0" applyNumberFormat="1" applyFont="1" applyFill="1" applyBorder="1" applyAlignment="1">
      <alignment/>
    </xf>
    <xf numFmtId="49" fontId="30" fillId="24" borderId="27" xfId="0" applyNumberFormat="1" applyFont="1" applyFill="1" applyBorder="1" applyAlignment="1">
      <alignment/>
    </xf>
    <xf numFmtId="0" fontId="33" fillId="24" borderId="26" xfId="53" applyNumberFormat="1" applyFont="1" applyFill="1" applyBorder="1" applyAlignment="1" applyProtection="1">
      <alignment horizontal="left" vertical="center" wrapText="1"/>
      <protection hidden="1"/>
    </xf>
    <xf numFmtId="49" fontId="31" fillId="24" borderId="27" xfId="0" applyNumberFormat="1" applyFont="1" applyFill="1" applyBorder="1" applyAlignment="1">
      <alignment/>
    </xf>
    <xf numFmtId="0" fontId="28" fillId="24" borderId="23" xfId="0" applyFont="1" applyFill="1" applyBorder="1" applyAlignment="1">
      <alignment wrapText="1"/>
    </xf>
    <xf numFmtId="49" fontId="31" fillId="24" borderId="27" xfId="0" applyNumberFormat="1" applyFont="1" applyFill="1" applyBorder="1" applyAlignment="1">
      <alignment horizontal="center"/>
    </xf>
    <xf numFmtId="49" fontId="26" fillId="24" borderId="21" xfId="0" applyNumberFormat="1" applyFont="1" applyFill="1" applyBorder="1" applyAlignment="1">
      <alignment horizontal="right" vertical="center" wrapText="1"/>
    </xf>
    <xf numFmtId="0" fontId="42" fillId="24" borderId="26" xfId="0" applyFont="1" applyFill="1" applyBorder="1" applyAlignment="1">
      <alignment horizontal="left" wrapText="1"/>
    </xf>
    <xf numFmtId="49" fontId="34" fillId="24" borderId="18" xfId="62" applyNumberFormat="1" applyFont="1" applyFill="1" applyBorder="1" applyAlignment="1">
      <alignment horizontal="center" vertical="center" wrapText="1"/>
    </xf>
    <xf numFmtId="168" fontId="26" fillId="24" borderId="30" xfId="0" applyNumberFormat="1" applyFont="1" applyFill="1" applyBorder="1" applyAlignment="1">
      <alignment horizontal="right" vertical="center" wrapText="1"/>
    </xf>
    <xf numFmtId="168" fontId="28" fillId="24" borderId="34" xfId="0" applyNumberFormat="1" applyFont="1" applyFill="1" applyBorder="1" applyAlignment="1">
      <alignment/>
    </xf>
    <xf numFmtId="1" fontId="28" fillId="24" borderId="26" xfId="0" applyNumberFormat="1" applyFont="1" applyFill="1" applyBorder="1" applyAlignment="1">
      <alignment horizontal="center" vertical="center" wrapText="1"/>
    </xf>
    <xf numFmtId="1" fontId="28" fillId="24" borderId="26" xfId="0" applyNumberFormat="1" applyFont="1" applyFill="1" applyBorder="1" applyAlignment="1">
      <alignment horizontal="left" vertical="center" wrapText="1"/>
    </xf>
    <xf numFmtId="168" fontId="28" fillId="24" borderId="22" xfId="0" applyNumberFormat="1" applyFont="1" applyFill="1" applyBorder="1" applyAlignment="1">
      <alignment horizontal="right" vertical="center" wrapText="1"/>
    </xf>
    <xf numFmtId="49" fontId="31" fillId="24" borderId="21" xfId="0" applyNumberFormat="1" applyFont="1" applyFill="1" applyBorder="1" applyAlignment="1">
      <alignment/>
    </xf>
    <xf numFmtId="49" fontId="30" fillId="24" borderId="21" xfId="0" applyNumberFormat="1" applyFont="1" applyFill="1" applyBorder="1" applyAlignment="1">
      <alignment/>
    </xf>
    <xf numFmtId="169" fontId="28" fillId="24" borderId="22" xfId="0" applyNumberFormat="1" applyFont="1" applyFill="1" applyBorder="1" applyAlignment="1">
      <alignment/>
    </xf>
    <xf numFmtId="169" fontId="26" fillId="24" borderId="22" xfId="0" applyNumberFormat="1" applyFont="1" applyFill="1" applyBorder="1" applyAlignment="1">
      <alignment/>
    </xf>
    <xf numFmtId="0" fontId="43" fillId="24" borderId="26" xfId="53" applyNumberFormat="1" applyFont="1" applyFill="1" applyBorder="1" applyAlignment="1" applyProtection="1">
      <alignment vertical="center" wrapText="1"/>
      <protection hidden="1"/>
    </xf>
    <xf numFmtId="0" fontId="26" fillId="24" borderId="26" xfId="53" applyNumberFormat="1" applyFont="1" applyFill="1" applyBorder="1" applyAlignment="1" applyProtection="1">
      <alignment horizontal="left" vertical="center" wrapText="1"/>
      <protection hidden="1"/>
    </xf>
    <xf numFmtId="0" fontId="28" fillId="24" borderId="26" xfId="0" applyFont="1" applyFill="1" applyBorder="1" applyAlignment="1">
      <alignment wrapText="1"/>
    </xf>
    <xf numFmtId="49" fontId="44" fillId="24" borderId="21" xfId="0" applyNumberFormat="1" applyFont="1" applyFill="1" applyBorder="1" applyAlignment="1">
      <alignment/>
    </xf>
    <xf numFmtId="0" fontId="44" fillId="24" borderId="22" xfId="0" applyFont="1" applyFill="1" applyBorder="1" applyAlignment="1">
      <alignment/>
    </xf>
    <xf numFmtId="0" fontId="37" fillId="24" borderId="22" xfId="0" applyFont="1" applyFill="1" applyBorder="1" applyAlignment="1">
      <alignment/>
    </xf>
    <xf numFmtId="49" fontId="28" fillId="24" borderId="21" xfId="0" applyNumberFormat="1" applyFont="1" applyFill="1" applyBorder="1" applyAlignment="1">
      <alignment horizontal="right" vertical="center" wrapText="1"/>
    </xf>
    <xf numFmtId="0" fontId="27" fillId="24" borderId="26" xfId="53" applyNumberFormat="1" applyFont="1" applyFill="1" applyBorder="1" applyAlignment="1" applyProtection="1">
      <alignment horizontal="left" vertical="center" wrapText="1"/>
      <protection hidden="1"/>
    </xf>
    <xf numFmtId="49" fontId="34" fillId="24" borderId="18" xfId="62" applyNumberFormat="1" applyFont="1" applyFill="1" applyBorder="1" applyAlignment="1">
      <alignment horizontal="center" vertical="center" wrapText="1"/>
    </xf>
    <xf numFmtId="169" fontId="26" fillId="24" borderId="30" xfId="0" applyNumberFormat="1" applyFont="1" applyFill="1" applyBorder="1" applyAlignment="1">
      <alignment/>
    </xf>
    <xf numFmtId="0" fontId="45" fillId="24" borderId="26" xfId="0" applyFont="1" applyFill="1" applyBorder="1" applyAlignment="1">
      <alignment horizontal="left" wrapText="1"/>
    </xf>
    <xf numFmtId="49" fontId="45" fillId="24" borderId="21" xfId="0" applyNumberFormat="1" applyFont="1" applyFill="1" applyBorder="1" applyAlignment="1">
      <alignment horizontal="right" vertical="center" wrapText="1"/>
    </xf>
    <xf numFmtId="169" fontId="45" fillId="24" borderId="22" xfId="0" applyNumberFormat="1" applyFont="1" applyFill="1" applyBorder="1" applyAlignment="1">
      <alignment/>
    </xf>
    <xf numFmtId="49" fontId="28" fillId="24" borderId="0" xfId="0" applyNumberFormat="1" applyFont="1" applyFill="1" applyBorder="1" applyAlignment="1">
      <alignment/>
    </xf>
    <xf numFmtId="169" fontId="38" fillId="24" borderId="22" xfId="0" applyNumberFormat="1" applyFont="1" applyFill="1" applyBorder="1" applyAlignment="1">
      <alignment/>
    </xf>
    <xf numFmtId="38" fontId="45" fillId="24" borderId="26" xfId="61" applyNumberFormat="1" applyFont="1" applyFill="1" applyBorder="1" applyAlignment="1">
      <alignment horizontal="left" wrapText="1"/>
    </xf>
    <xf numFmtId="0" fontId="28" fillId="24" borderId="26" xfId="0" applyFont="1" applyFill="1" applyBorder="1" applyAlignment="1">
      <alignment horizontal="left" wrapText="1"/>
    </xf>
    <xf numFmtId="49" fontId="36" fillId="24" borderId="18" xfId="0" applyNumberFormat="1" applyFont="1" applyFill="1" applyBorder="1" applyAlignment="1">
      <alignment horizontal="right" vertical="center" wrapText="1"/>
    </xf>
    <xf numFmtId="49" fontId="26" fillId="24" borderId="35" xfId="0" applyNumberFormat="1" applyFont="1" applyFill="1" applyBorder="1" applyAlignment="1">
      <alignment horizontal="right" vertical="center" wrapText="1"/>
    </xf>
    <xf numFmtId="1" fontId="29" fillId="24" borderId="19" xfId="0" applyNumberFormat="1" applyFont="1" applyFill="1" applyBorder="1" applyAlignment="1">
      <alignment horizontal="center" vertical="center" wrapText="1"/>
    </xf>
    <xf numFmtId="49" fontId="41" fillId="24" borderId="19" xfId="0" applyNumberFormat="1" applyFont="1" applyFill="1" applyBorder="1" applyAlignment="1">
      <alignment horizontal="right" vertical="center" wrapText="1"/>
    </xf>
    <xf numFmtId="169" fontId="28" fillId="24" borderId="19" xfId="0" applyNumberFormat="1" applyFont="1" applyFill="1" applyBorder="1" applyAlignment="1">
      <alignment/>
    </xf>
    <xf numFmtId="0" fontId="28" fillId="24" borderId="26" xfId="53" applyNumberFormat="1" applyFont="1" applyFill="1" applyBorder="1" applyAlignment="1" applyProtection="1">
      <alignment vertical="center" wrapText="1"/>
      <protection hidden="1"/>
    </xf>
    <xf numFmtId="1" fontId="26" fillId="24" borderId="26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168" fontId="6" fillId="24" borderId="10" xfId="0" applyNumberFormat="1" applyFont="1" applyFill="1" applyBorder="1" applyAlignment="1">
      <alignment horizontal="center" vertical="center"/>
    </xf>
    <xf numFmtId="49" fontId="52" fillId="0" borderId="10" xfId="62" applyNumberFormat="1" applyFont="1" applyFill="1" applyBorder="1" applyAlignment="1">
      <alignment horizontal="center" wrapText="1"/>
    </xf>
    <xf numFmtId="49" fontId="53" fillId="0" borderId="10" xfId="62" applyNumberFormat="1" applyFont="1" applyFill="1" applyBorder="1" applyAlignment="1">
      <alignment horizontal="center" wrapText="1"/>
    </xf>
    <xf numFmtId="49" fontId="6" fillId="0" borderId="10" xfId="62" applyNumberFormat="1" applyFont="1" applyFill="1" applyBorder="1" applyAlignment="1">
      <alignment horizontal="center" wrapText="1"/>
    </xf>
    <xf numFmtId="49" fontId="54" fillId="0" borderId="10" xfId="62" applyNumberFormat="1" applyFont="1" applyFill="1" applyBorder="1" applyAlignment="1">
      <alignment horizontal="center" wrapText="1"/>
    </xf>
    <xf numFmtId="0" fontId="5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Fill="1" applyBorder="1" applyAlignment="1">
      <alignment wrapText="1"/>
    </xf>
    <xf numFmtId="49" fontId="28" fillId="24" borderId="36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52" fillId="0" borderId="10" xfId="6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" fontId="7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right" vertical="center" wrapText="1"/>
    </xf>
    <xf numFmtId="49" fontId="33" fillId="24" borderId="10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21" xfId="0" applyFill="1" applyBorder="1" applyAlignment="1">
      <alignment/>
    </xf>
    <xf numFmtId="1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16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28" fillId="24" borderId="26" xfId="53" applyNumberFormat="1" applyFont="1" applyFill="1" applyBorder="1" applyAlignment="1" applyProtection="1">
      <alignment horizontal="left" vertical="center" wrapText="1"/>
      <protection hidden="1"/>
    </xf>
    <xf numFmtId="49" fontId="6" fillId="0" borderId="10" xfId="0" applyNumberFormat="1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/>
    </xf>
    <xf numFmtId="49" fontId="52" fillId="0" borderId="10" xfId="62" applyNumberFormat="1" applyFont="1" applyFill="1" applyBorder="1" applyAlignment="1">
      <alignment horizontal="center" vertical="center" wrapText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6" fillId="0" borderId="21" xfId="0" applyNumberFormat="1" applyFont="1" applyFill="1" applyBorder="1" applyAlignment="1">
      <alignment horizontal="right" vertical="center" wrapText="1"/>
    </xf>
    <xf numFmtId="168" fontId="6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49" fontId="31" fillId="24" borderId="21" xfId="0" applyNumberFormat="1" applyFont="1" applyFill="1" applyBorder="1" applyAlignment="1">
      <alignment/>
    </xf>
    <xf numFmtId="1" fontId="28" fillId="24" borderId="23" xfId="0" applyNumberFormat="1" applyFont="1" applyFill="1" applyBorder="1" applyAlignment="1">
      <alignment horizontal="center" vertical="center" wrapText="1"/>
    </xf>
    <xf numFmtId="49" fontId="30" fillId="24" borderId="24" xfId="0" applyNumberFormat="1" applyFont="1" applyFill="1" applyBorder="1" applyAlignment="1">
      <alignment/>
    </xf>
    <xf numFmtId="168" fontId="28" fillId="24" borderId="25" xfId="0" applyNumberFormat="1" applyFont="1" applyFill="1" applyBorder="1" applyAlignment="1">
      <alignment horizontal="right" vertical="center" wrapText="1"/>
    </xf>
    <xf numFmtId="1" fontId="28" fillId="24" borderId="23" xfId="0" applyNumberFormat="1" applyFont="1" applyFill="1" applyBorder="1" applyAlignment="1">
      <alignment horizontal="left" vertical="center" wrapText="1"/>
    </xf>
    <xf numFmtId="49" fontId="31" fillId="24" borderId="24" xfId="0" applyNumberFormat="1" applyFont="1" applyFill="1" applyBorder="1" applyAlignment="1">
      <alignment/>
    </xf>
    <xf numFmtId="168" fontId="26" fillId="24" borderId="25" xfId="0" applyNumberFormat="1" applyFont="1" applyFill="1" applyBorder="1" applyAlignment="1">
      <alignment horizontal="right" vertical="center" wrapText="1"/>
    </xf>
    <xf numFmtId="1" fontId="26" fillId="24" borderId="23" xfId="0" applyNumberFormat="1" applyFont="1" applyFill="1" applyBorder="1" applyAlignment="1">
      <alignment horizontal="left" vertical="center" wrapText="1"/>
    </xf>
    <xf numFmtId="0" fontId="7" fillId="24" borderId="10" xfId="53" applyNumberFormat="1" applyFont="1" applyFill="1" applyBorder="1" applyAlignment="1" applyProtection="1">
      <alignment horizontal="left" vertical="center" wrapText="1"/>
      <protection hidden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0" xfId="62" applyNumberFormat="1" applyFont="1" applyFill="1" applyBorder="1" applyAlignment="1">
      <alignment horizontal="center" vertical="center" wrapText="1"/>
    </xf>
    <xf numFmtId="1" fontId="7" fillId="24" borderId="10" xfId="0" applyNumberFormat="1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1" fontId="7" fillId="24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49" fontId="7" fillId="0" borderId="10" xfId="62" applyNumberFormat="1" applyFont="1" applyFill="1" applyBorder="1" applyAlignment="1">
      <alignment horizontal="center" wrapText="1"/>
    </xf>
    <xf numFmtId="49" fontId="56" fillId="0" borderId="10" xfId="62" applyNumberFormat="1" applyFont="1" applyFill="1" applyBorder="1" applyAlignment="1">
      <alignment horizontal="center" wrapText="1"/>
    </xf>
    <xf numFmtId="0" fontId="7" fillId="24" borderId="10" xfId="53" applyNumberFormat="1" applyFont="1" applyFill="1" applyBorder="1" applyAlignment="1" applyProtection="1">
      <alignment horizontal="left" vertical="center" wrapText="1"/>
      <protection hidden="1"/>
    </xf>
    <xf numFmtId="168" fontId="7" fillId="24" borderId="10" xfId="0" applyNumberFormat="1" applyFont="1" applyFill="1" applyBorder="1" applyAlignment="1">
      <alignment horizontal="center" vertical="center"/>
    </xf>
    <xf numFmtId="168" fontId="7" fillId="24" borderId="10" xfId="0" applyNumberFormat="1" applyFont="1" applyFill="1" applyBorder="1" applyAlignment="1">
      <alignment horizontal="center" vertical="center" wrapText="1"/>
    </xf>
    <xf numFmtId="49" fontId="57" fillId="0" borderId="10" xfId="62" applyNumberFormat="1" applyFont="1" applyFill="1" applyBorder="1" applyAlignment="1">
      <alignment horizontal="center" vertical="center" wrapText="1"/>
    </xf>
    <xf numFmtId="49" fontId="7" fillId="24" borderId="21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169" fontId="7" fillId="24" borderId="10" xfId="0" applyNumberFormat="1" applyFont="1" applyFill="1" applyBorder="1" applyAlignment="1">
      <alignment horizontal="center" vertical="center"/>
    </xf>
    <xf numFmtId="49" fontId="28" fillId="24" borderId="18" xfId="0" applyNumberFormat="1" applyFont="1" applyFill="1" applyBorder="1" applyAlignment="1">
      <alignment horizontal="right" vertical="center" wrapText="1"/>
    </xf>
    <xf numFmtId="49" fontId="29" fillId="24" borderId="18" xfId="0" applyNumberFormat="1" applyFont="1" applyFill="1" applyBorder="1" applyAlignment="1">
      <alignment horizontal="right" vertical="center" wrapText="1"/>
    </xf>
    <xf numFmtId="49" fontId="41" fillId="24" borderId="18" xfId="62" applyNumberFormat="1" applyFont="1" applyFill="1" applyBorder="1" applyAlignment="1">
      <alignment horizontal="center" vertical="center" wrapText="1"/>
    </xf>
    <xf numFmtId="49" fontId="30" fillId="24" borderId="35" xfId="0" applyNumberFormat="1" applyFont="1" applyFill="1" applyBorder="1" applyAlignment="1">
      <alignment/>
    </xf>
    <xf numFmtId="49" fontId="58" fillId="24" borderId="35" xfId="0" applyNumberFormat="1" applyFont="1" applyFill="1" applyBorder="1" applyAlignment="1">
      <alignment horizontal="center" vertical="center"/>
    </xf>
    <xf numFmtId="49" fontId="59" fillId="24" borderId="35" xfId="0" applyNumberFormat="1" applyFont="1" applyFill="1" applyBorder="1" applyAlignment="1">
      <alignment horizontal="center" vertical="center"/>
    </xf>
    <xf numFmtId="0" fontId="34" fillId="24" borderId="37" xfId="0" applyFont="1" applyFill="1" applyBorder="1" applyAlignment="1">
      <alignment wrapText="1"/>
    </xf>
    <xf numFmtId="0" fontId="41" fillId="24" borderId="38" xfId="0" applyFont="1" applyFill="1" applyBorder="1" applyAlignment="1">
      <alignment wrapText="1"/>
    </xf>
    <xf numFmtId="0" fontId="6" fillId="0" borderId="36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26" fillId="24" borderId="18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32" fillId="24" borderId="26" xfId="53" applyNumberFormat="1" applyFont="1" applyFill="1" applyBorder="1" applyAlignment="1" applyProtection="1">
      <alignment horizontal="left" vertical="center" wrapText="1"/>
      <protection hidden="1"/>
    </xf>
    <xf numFmtId="1" fontId="52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/>
    </xf>
    <xf numFmtId="49" fontId="28" fillId="24" borderId="10" xfId="0" applyNumberFormat="1" applyFont="1" applyFill="1" applyBorder="1" applyAlignment="1">
      <alignment/>
    </xf>
    <xf numFmtId="1" fontId="57" fillId="0" borderId="10" xfId="0" applyNumberFormat="1" applyFont="1" applyFill="1" applyBorder="1" applyAlignment="1">
      <alignment horizontal="right" vertical="center" wrapText="1"/>
    </xf>
    <xf numFmtId="0" fontId="35" fillId="24" borderId="29" xfId="53" applyNumberFormat="1" applyFont="1" applyFill="1" applyBorder="1" applyAlignment="1" applyProtection="1">
      <alignment horizontal="left" vertical="center" wrapText="1"/>
      <protection hidden="1"/>
    </xf>
    <xf numFmtId="169" fontId="28" fillId="24" borderId="10" xfId="0" applyNumberFormat="1" applyFont="1" applyFill="1" applyBorder="1" applyAlignment="1">
      <alignment/>
    </xf>
    <xf numFmtId="0" fontId="41" fillId="24" borderId="36" xfId="0" applyFont="1" applyFill="1" applyBorder="1" applyAlignment="1">
      <alignment wrapText="1"/>
    </xf>
    <xf numFmtId="0" fontId="8" fillId="24" borderId="19" xfId="0" applyFont="1" applyFill="1" applyBorder="1" applyAlignment="1">
      <alignment horizontal="center" vertical="center"/>
    </xf>
    <xf numFmtId="49" fontId="57" fillId="0" borderId="10" xfId="62" applyNumberFormat="1" applyFont="1" applyFill="1" applyBorder="1" applyAlignment="1">
      <alignment horizontal="center" vertical="center" wrapText="1"/>
    </xf>
    <xf numFmtId="0" fontId="26" fillId="24" borderId="29" xfId="53" applyNumberFormat="1" applyFont="1" applyFill="1" applyBorder="1" applyAlignment="1" applyProtection="1">
      <alignment horizontal="left" vertical="center" wrapText="1"/>
      <protection hidden="1"/>
    </xf>
    <xf numFmtId="0" fontId="26" fillId="24" borderId="26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10" xfId="0" applyNumberFormat="1" applyFont="1" applyFill="1" applyBorder="1" applyAlignment="1">
      <alignment horizontal="center" vertical="center" wrapText="1"/>
    </xf>
    <xf numFmtId="49" fontId="31" fillId="24" borderId="21" xfId="0" applyNumberFormat="1" applyFont="1" applyFill="1" applyBorder="1" applyAlignment="1">
      <alignment horizontal="center" vertical="center"/>
    </xf>
    <xf numFmtId="49" fontId="31" fillId="24" borderId="21" xfId="0" applyNumberFormat="1" applyFont="1" applyFill="1" applyBorder="1" applyAlignment="1">
      <alignment horizontal="center" vertical="center"/>
    </xf>
    <xf numFmtId="0" fontId="26" fillId="24" borderId="29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36" xfId="0" applyNumberFormat="1" applyFont="1" applyFill="1" applyBorder="1" applyAlignment="1">
      <alignment horizontal="right" vertical="center" wrapText="1"/>
    </xf>
    <xf numFmtId="49" fontId="34" fillId="24" borderId="36" xfId="62" applyNumberFormat="1" applyFont="1" applyFill="1" applyBorder="1" applyAlignment="1">
      <alignment horizontal="center" vertical="center" wrapText="1"/>
    </xf>
    <xf numFmtId="49" fontId="31" fillId="24" borderId="20" xfId="0" applyNumberFormat="1" applyFont="1" applyFill="1" applyBorder="1" applyAlignment="1">
      <alignment/>
    </xf>
    <xf numFmtId="49" fontId="29" fillId="24" borderId="10" xfId="0" applyNumberFormat="1" applyFont="1" applyFill="1" applyBorder="1" applyAlignment="1">
      <alignment horizontal="right" vertical="center" wrapText="1"/>
    </xf>
    <xf numFmtId="169" fontId="26" fillId="24" borderId="39" xfId="0" applyNumberFormat="1" applyFont="1" applyFill="1" applyBorder="1" applyAlignment="1">
      <alignment/>
    </xf>
    <xf numFmtId="49" fontId="28" fillId="24" borderId="40" xfId="0" applyNumberFormat="1" applyFont="1" applyFill="1" applyBorder="1" applyAlignment="1">
      <alignment horizontal="right" vertical="center" wrapText="1"/>
    </xf>
    <xf numFmtId="49" fontId="41" fillId="24" borderId="40" xfId="62" applyNumberFormat="1" applyFont="1" applyFill="1" applyBorder="1" applyAlignment="1">
      <alignment horizontal="center" vertical="center" wrapText="1"/>
    </xf>
    <xf numFmtId="49" fontId="30" fillId="24" borderId="41" xfId="0" applyNumberFormat="1" applyFont="1" applyFill="1" applyBorder="1" applyAlignment="1">
      <alignment/>
    </xf>
    <xf numFmtId="49" fontId="58" fillId="24" borderId="10" xfId="0" applyNumberFormat="1" applyFont="1" applyFill="1" applyBorder="1" applyAlignment="1">
      <alignment horizontal="center" vertical="center"/>
    </xf>
    <xf numFmtId="49" fontId="59" fillId="24" borderId="41" xfId="0" applyNumberFormat="1" applyFont="1" applyFill="1" applyBorder="1" applyAlignment="1">
      <alignment horizontal="center" vertical="center"/>
    </xf>
    <xf numFmtId="49" fontId="41" fillId="24" borderId="24" xfId="0" applyNumberFormat="1" applyFont="1" applyFill="1" applyBorder="1" applyAlignment="1">
      <alignment horizontal="right" vertical="center" wrapText="1"/>
    </xf>
    <xf numFmtId="0" fontId="27" fillId="24" borderId="26" xfId="0" applyFont="1" applyFill="1" applyBorder="1" applyAlignment="1">
      <alignment wrapText="1"/>
    </xf>
    <xf numFmtId="49" fontId="27" fillId="24" borderId="10" xfId="0" applyNumberFormat="1" applyFont="1" applyFill="1" applyBorder="1" applyAlignment="1">
      <alignment horizontal="right" vertical="center" wrapText="1"/>
    </xf>
    <xf numFmtId="49" fontId="27" fillId="24" borderId="21" xfId="0" applyNumberFormat="1" applyFont="1" applyFill="1" applyBorder="1" applyAlignment="1">
      <alignment horizontal="right" vertical="center" wrapText="1"/>
    </xf>
    <xf numFmtId="169" fontId="27" fillId="24" borderId="22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62" fillId="0" borderId="27" xfId="0" applyFont="1" applyFill="1" applyBorder="1" applyAlignment="1">
      <alignment/>
    </xf>
    <xf numFmtId="168" fontId="27" fillId="24" borderId="22" xfId="0" applyNumberFormat="1" applyFont="1" applyFill="1" applyBorder="1" applyAlignment="1">
      <alignment horizontal="right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/>
    </xf>
    <xf numFmtId="1" fontId="29" fillId="24" borderId="26" xfId="0" applyNumberFormat="1" applyFont="1" applyFill="1" applyBorder="1" applyAlignment="1">
      <alignment horizontal="left" vertical="center" wrapText="1"/>
    </xf>
    <xf numFmtId="49" fontId="29" fillId="24" borderId="10" xfId="0" applyNumberFormat="1" applyFont="1" applyFill="1" applyBorder="1" applyAlignment="1">
      <alignment horizontal="right" vertical="center" wrapText="1"/>
    </xf>
    <xf numFmtId="169" fontId="29" fillId="24" borderId="22" xfId="0" applyNumberFormat="1" applyFont="1" applyFill="1" applyBorder="1" applyAlignment="1">
      <alignment/>
    </xf>
    <xf numFmtId="49" fontId="29" fillId="24" borderId="21" xfId="0" applyNumberFormat="1" applyFont="1" applyFill="1" applyBorder="1" applyAlignment="1">
      <alignment horizontal="right" vertical="center" wrapText="1"/>
    </xf>
    <xf numFmtId="49" fontId="44" fillId="24" borderId="21" xfId="0" applyNumberFormat="1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 wrapText="1"/>
    </xf>
    <xf numFmtId="49" fontId="30" fillId="24" borderId="27" xfId="0" applyNumberFormat="1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 wrapText="1"/>
    </xf>
    <xf numFmtId="49" fontId="31" fillId="24" borderId="27" xfId="0" applyNumberFormat="1" applyFont="1" applyFill="1" applyBorder="1" applyAlignment="1">
      <alignment horizontal="center" vertical="center"/>
    </xf>
    <xf numFmtId="49" fontId="28" fillId="24" borderId="21" xfId="0" applyNumberFormat="1" applyFont="1" applyFill="1" applyBorder="1" applyAlignment="1">
      <alignment horizontal="center" vertical="center" wrapText="1"/>
    </xf>
    <xf numFmtId="49" fontId="30" fillId="24" borderId="21" xfId="0" applyNumberFormat="1" applyFont="1" applyFill="1" applyBorder="1" applyAlignment="1">
      <alignment horizontal="center" vertical="center"/>
    </xf>
    <xf numFmtId="49" fontId="26" fillId="24" borderId="18" xfId="0" applyNumberFormat="1" applyFont="1" applyFill="1" applyBorder="1" applyAlignment="1">
      <alignment horizontal="center" vertical="center" wrapText="1"/>
    </xf>
    <xf numFmtId="49" fontId="31" fillId="24" borderId="35" xfId="0" applyNumberFormat="1" applyFont="1" applyFill="1" applyBorder="1" applyAlignment="1">
      <alignment horizontal="center" vertical="center"/>
    </xf>
    <xf numFmtId="49" fontId="41" fillId="24" borderId="32" xfId="0" applyNumberFormat="1" applyFont="1" applyFill="1" applyBorder="1" applyAlignment="1">
      <alignment horizontal="center" vertical="center" wrapText="1"/>
    </xf>
    <xf numFmtId="49" fontId="41" fillId="24" borderId="33" xfId="0" applyNumberFormat="1" applyFont="1" applyFill="1" applyBorder="1" applyAlignment="1">
      <alignment horizontal="center" vertical="center" wrapText="1"/>
    </xf>
    <xf numFmtId="49" fontId="28" fillId="24" borderId="21" xfId="0" applyNumberFormat="1" applyFont="1" applyFill="1" applyBorder="1" applyAlignment="1">
      <alignment horizontal="center" vertical="center" wrapText="1"/>
    </xf>
    <xf numFmtId="49" fontId="26" fillId="24" borderId="21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center" vertical="center" wrapText="1"/>
    </xf>
    <xf numFmtId="0" fontId="32" fillId="24" borderId="42" xfId="53" applyNumberFormat="1" applyFont="1" applyFill="1" applyBorder="1" applyAlignment="1" applyProtection="1">
      <alignment horizontal="left" vertical="center" wrapText="1"/>
      <protection hidden="1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6" fillId="0" borderId="0" xfId="0" applyFont="1" applyAlignment="1">
      <alignment horizontal="right" wrapText="1"/>
    </xf>
    <xf numFmtId="0" fontId="0" fillId="0" borderId="0" xfId="0" applyAlignment="1">
      <alignment/>
    </xf>
    <xf numFmtId="0" fontId="31" fillId="0" borderId="0" xfId="0" applyFont="1" applyAlignment="1">
      <alignment horizontal="right"/>
    </xf>
    <xf numFmtId="171" fontId="28" fillId="0" borderId="34" xfId="62" applyNumberFormat="1" applyFont="1" applyFill="1" applyBorder="1" applyAlignment="1">
      <alignment horizontal="center" vertical="center" wrapText="1"/>
    </xf>
    <xf numFmtId="171" fontId="28" fillId="0" borderId="30" xfId="62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69" fontId="50" fillId="0" borderId="0" xfId="0" applyNumberFormat="1" applyFont="1" applyFill="1" applyBorder="1" applyAlignment="1">
      <alignment horizontal="center" vertical="center" wrapText="1"/>
    </xf>
    <xf numFmtId="169" fontId="5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6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right" vertical="center" wrapText="1"/>
    </xf>
    <xf numFmtId="0" fontId="64" fillId="0" borderId="0" xfId="0" applyFont="1" applyAlignment="1">
      <alignment horizontal="right" vertical="center"/>
    </xf>
    <xf numFmtId="0" fontId="63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64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right" wrapText="1"/>
    </xf>
    <xf numFmtId="0" fontId="26" fillId="0" borderId="0" xfId="0" applyNumberFormat="1" applyFont="1" applyAlignment="1">
      <alignment horizontal="right"/>
    </xf>
    <xf numFmtId="0" fontId="48" fillId="0" borderId="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H211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77.421875" style="11" customWidth="1"/>
    <col min="2" max="2" width="7.00390625" style="14" customWidth="1"/>
    <col min="3" max="3" width="5.8515625" style="14" customWidth="1"/>
    <col min="4" max="4" width="9.140625" style="14" customWidth="1"/>
    <col min="5" max="5" width="6.57421875" style="14" customWidth="1"/>
    <col min="6" max="6" width="10.8515625" style="11" customWidth="1"/>
    <col min="7" max="7" width="9.140625" style="11" hidden="1" customWidth="1"/>
    <col min="8" max="16384" width="9.140625" style="11" customWidth="1"/>
  </cols>
  <sheetData>
    <row r="1" spans="4:6" ht="12" customHeight="1">
      <c r="D1" s="349" t="s">
        <v>268</v>
      </c>
      <c r="E1" s="349"/>
      <c r="F1" s="349"/>
    </row>
    <row r="2" spans="1:7" ht="19.5" customHeight="1" hidden="1">
      <c r="A2" s="355"/>
      <c r="B2" s="356"/>
      <c r="C2" s="356"/>
      <c r="D2" s="356"/>
      <c r="E2" s="356"/>
      <c r="F2" s="356"/>
      <c r="G2" s="208"/>
    </row>
    <row r="3" spans="1:7" ht="38.25" customHeight="1">
      <c r="A3" s="355" t="s">
        <v>271</v>
      </c>
      <c r="B3" s="356"/>
      <c r="C3" s="356"/>
      <c r="D3" s="356"/>
      <c r="E3" s="356"/>
      <c r="F3" s="356"/>
      <c r="G3" s="356"/>
    </row>
    <row r="4" spans="2:6" ht="12.75">
      <c r="B4" s="344" t="s">
        <v>266</v>
      </c>
      <c r="C4" s="345"/>
      <c r="D4" s="345"/>
      <c r="E4" s="345"/>
      <c r="F4" s="346"/>
    </row>
    <row r="5" spans="4:6" ht="12.75">
      <c r="D5" s="349" t="s">
        <v>65</v>
      </c>
      <c r="E5" s="349"/>
      <c r="F5" s="349"/>
    </row>
    <row r="6" spans="1:6" ht="12.75">
      <c r="A6" s="347" t="s">
        <v>223</v>
      </c>
      <c r="B6" s="347"/>
      <c r="C6" s="347"/>
      <c r="D6" s="347"/>
      <c r="E6" s="347"/>
      <c r="F6" s="347"/>
    </row>
    <row r="7" spans="1:6" ht="13.5" customHeight="1">
      <c r="A7" s="347" t="s">
        <v>189</v>
      </c>
      <c r="B7" s="348"/>
      <c r="C7" s="348"/>
      <c r="D7" s="348"/>
      <c r="E7" s="348"/>
      <c r="F7" s="348"/>
    </row>
    <row r="8" spans="2:6" ht="12.75">
      <c r="B8" s="344" t="s">
        <v>222</v>
      </c>
      <c r="C8" s="345"/>
      <c r="D8" s="345"/>
      <c r="E8" s="345"/>
      <c r="F8" s="346"/>
    </row>
    <row r="9" spans="1:6" ht="15.75" customHeight="1">
      <c r="A9" s="352" t="s">
        <v>47</v>
      </c>
      <c r="B9" s="352"/>
      <c r="C9" s="352"/>
      <c r="D9" s="352"/>
      <c r="E9" s="352"/>
      <c r="F9" s="352"/>
    </row>
    <row r="10" spans="1:6" ht="39" customHeight="1">
      <c r="A10" s="353" t="s">
        <v>190</v>
      </c>
      <c r="B10" s="353"/>
      <c r="C10" s="353"/>
      <c r="D10" s="353"/>
      <c r="E10" s="353"/>
      <c r="F10" s="353"/>
    </row>
    <row r="11" spans="1:6" ht="12.75" customHeight="1" thickBot="1">
      <c r="A11" s="15"/>
      <c r="B11" s="16"/>
      <c r="C11" s="16"/>
      <c r="D11" s="16"/>
      <c r="E11" s="354" t="s">
        <v>73</v>
      </c>
      <c r="F11" s="354"/>
    </row>
    <row r="12" spans="1:6" ht="25.5">
      <c r="A12" s="17" t="s">
        <v>48</v>
      </c>
      <c r="B12" s="18" t="s">
        <v>49</v>
      </c>
      <c r="C12" s="19"/>
      <c r="D12" s="20"/>
      <c r="E12" s="20"/>
      <c r="F12" s="350" t="s">
        <v>90</v>
      </c>
    </row>
    <row r="13" spans="1:6" ht="26.25" customHeight="1" thickBot="1">
      <c r="A13" s="21"/>
      <c r="B13" s="22" t="s">
        <v>52</v>
      </c>
      <c r="C13" s="23" t="s">
        <v>51</v>
      </c>
      <c r="D13" s="24" t="s">
        <v>50</v>
      </c>
      <c r="E13" s="24" t="s">
        <v>53</v>
      </c>
      <c r="F13" s="351"/>
    </row>
    <row r="14" spans="1:6" ht="14.25">
      <c r="A14" s="136" t="s">
        <v>19</v>
      </c>
      <c r="B14" s="137" t="s">
        <v>20</v>
      </c>
      <c r="C14" s="137" t="s">
        <v>17</v>
      </c>
      <c r="D14" s="137" t="s">
        <v>18</v>
      </c>
      <c r="E14" s="138" t="s">
        <v>16</v>
      </c>
      <c r="F14" s="139">
        <f>F15+F22+F44+F38+F48</f>
        <v>4704.000000000001</v>
      </c>
    </row>
    <row r="15" spans="1:6" ht="24.75" customHeight="1">
      <c r="A15" s="114" t="s">
        <v>26</v>
      </c>
      <c r="B15" s="79" t="s">
        <v>20</v>
      </c>
      <c r="C15" s="79" t="s">
        <v>27</v>
      </c>
      <c r="D15" s="79" t="s">
        <v>18</v>
      </c>
      <c r="E15" s="79" t="s">
        <v>16</v>
      </c>
      <c r="F15" s="115">
        <f>F16</f>
        <v>684.3</v>
      </c>
    </row>
    <row r="16" spans="1:6" ht="25.5">
      <c r="A16" s="116" t="s">
        <v>22</v>
      </c>
      <c r="B16" s="80" t="s">
        <v>20</v>
      </c>
      <c r="C16" s="80" t="s">
        <v>27</v>
      </c>
      <c r="D16" s="80" t="s">
        <v>23</v>
      </c>
      <c r="E16" s="80" t="s">
        <v>16</v>
      </c>
      <c r="F16" s="109">
        <f>F17</f>
        <v>684.3</v>
      </c>
    </row>
    <row r="17" spans="1:6" ht="12.75">
      <c r="A17" s="116" t="s">
        <v>1</v>
      </c>
      <c r="B17" s="80" t="s">
        <v>20</v>
      </c>
      <c r="C17" s="80" t="s">
        <v>27</v>
      </c>
      <c r="D17" s="80" t="s">
        <v>0</v>
      </c>
      <c r="E17" s="80" t="s">
        <v>16</v>
      </c>
      <c r="F17" s="109">
        <f>F18</f>
        <v>684.3</v>
      </c>
    </row>
    <row r="18" spans="1:6" ht="38.25">
      <c r="A18" s="116" t="s">
        <v>99</v>
      </c>
      <c r="B18" s="80" t="s">
        <v>20</v>
      </c>
      <c r="C18" s="80" t="s">
        <v>27</v>
      </c>
      <c r="D18" s="80" t="s">
        <v>0</v>
      </c>
      <c r="E18" s="80">
        <v>100</v>
      </c>
      <c r="F18" s="109">
        <f>F19</f>
        <v>684.3</v>
      </c>
    </row>
    <row r="19" spans="1:6" ht="12.75">
      <c r="A19" s="116" t="s">
        <v>100</v>
      </c>
      <c r="B19" s="80" t="s">
        <v>20</v>
      </c>
      <c r="C19" s="80" t="s">
        <v>27</v>
      </c>
      <c r="D19" s="80" t="s">
        <v>0</v>
      </c>
      <c r="E19" s="117">
        <v>120</v>
      </c>
      <c r="F19" s="109">
        <f>F20+F21</f>
        <v>684.3</v>
      </c>
    </row>
    <row r="20" spans="1:6" ht="14.25" customHeight="1">
      <c r="A20" s="184" t="s">
        <v>101</v>
      </c>
      <c r="B20" s="80" t="s">
        <v>20</v>
      </c>
      <c r="C20" s="80" t="s">
        <v>27</v>
      </c>
      <c r="D20" s="80" t="s">
        <v>0</v>
      </c>
      <c r="E20" s="117">
        <v>121</v>
      </c>
      <c r="F20" s="109">
        <v>684.3</v>
      </c>
    </row>
    <row r="21" spans="1:6" ht="15" hidden="1">
      <c r="A21" s="118" t="s">
        <v>102</v>
      </c>
      <c r="B21" s="80" t="s">
        <v>20</v>
      </c>
      <c r="C21" s="80" t="s">
        <v>27</v>
      </c>
      <c r="D21" s="80" t="s">
        <v>0</v>
      </c>
      <c r="E21" s="117">
        <v>122</v>
      </c>
      <c r="F21" s="109"/>
    </row>
    <row r="22" spans="1:6" ht="32.25" customHeight="1">
      <c r="A22" s="114" t="s">
        <v>28</v>
      </c>
      <c r="B22" s="79" t="s">
        <v>20</v>
      </c>
      <c r="C22" s="79" t="s">
        <v>29</v>
      </c>
      <c r="D22" s="79" t="s">
        <v>18</v>
      </c>
      <c r="E22" s="119" t="s">
        <v>16</v>
      </c>
      <c r="F22" s="120">
        <f>F23+F32</f>
        <v>2971.6000000000004</v>
      </c>
    </row>
    <row r="23" spans="1:6" ht="25.5">
      <c r="A23" s="114" t="s">
        <v>22</v>
      </c>
      <c r="B23" s="79" t="s">
        <v>20</v>
      </c>
      <c r="C23" s="79" t="s">
        <v>29</v>
      </c>
      <c r="D23" s="79" t="s">
        <v>23</v>
      </c>
      <c r="E23" s="119" t="s">
        <v>16</v>
      </c>
      <c r="F23" s="120">
        <f>F24</f>
        <v>2945.7000000000003</v>
      </c>
    </row>
    <row r="24" spans="1:6" ht="12.75">
      <c r="A24" s="116" t="s">
        <v>24</v>
      </c>
      <c r="B24" s="80" t="s">
        <v>20</v>
      </c>
      <c r="C24" s="80" t="s">
        <v>29</v>
      </c>
      <c r="D24" s="80" t="s">
        <v>25</v>
      </c>
      <c r="E24" s="117" t="s">
        <v>16</v>
      </c>
      <c r="F24" s="121">
        <f>F25+F27+F28+F29+F30+F31</f>
        <v>2945.7000000000003</v>
      </c>
    </row>
    <row r="25" spans="1:6" ht="14.25" customHeight="1">
      <c r="A25" s="184" t="s">
        <v>101</v>
      </c>
      <c r="B25" s="80" t="s">
        <v>20</v>
      </c>
      <c r="C25" s="80" t="s">
        <v>29</v>
      </c>
      <c r="D25" s="80" t="s">
        <v>25</v>
      </c>
      <c r="E25" s="117">
        <v>121</v>
      </c>
      <c r="F25" s="121">
        <v>2679.9</v>
      </c>
    </row>
    <row r="26" spans="1:6" ht="12.75" hidden="1">
      <c r="A26" s="184" t="s">
        <v>102</v>
      </c>
      <c r="B26" s="80" t="s">
        <v>20</v>
      </c>
      <c r="C26" s="80" t="s">
        <v>29</v>
      </c>
      <c r="D26" s="80" t="s">
        <v>25</v>
      </c>
      <c r="E26" s="117">
        <v>122</v>
      </c>
      <c r="F26" s="121"/>
    </row>
    <row r="27" spans="1:6" ht="12.75" hidden="1">
      <c r="A27" s="184" t="s">
        <v>103</v>
      </c>
      <c r="B27" s="80" t="s">
        <v>20</v>
      </c>
      <c r="C27" s="80" t="s">
        <v>29</v>
      </c>
      <c r="D27" s="80" t="s">
        <v>25</v>
      </c>
      <c r="E27" s="117">
        <v>242</v>
      </c>
      <c r="F27" s="121">
        <v>0</v>
      </c>
    </row>
    <row r="28" spans="1:6" ht="12.75" hidden="1">
      <c r="A28" s="184" t="s">
        <v>104</v>
      </c>
      <c r="B28" s="80" t="s">
        <v>20</v>
      </c>
      <c r="C28" s="80" t="s">
        <v>29</v>
      </c>
      <c r="D28" s="80" t="s">
        <v>25</v>
      </c>
      <c r="E28" s="117">
        <v>243</v>
      </c>
      <c r="F28" s="121">
        <v>0</v>
      </c>
    </row>
    <row r="29" spans="1:6" ht="12.75">
      <c r="A29" s="184" t="s">
        <v>105</v>
      </c>
      <c r="B29" s="80" t="s">
        <v>20</v>
      </c>
      <c r="C29" s="80" t="s">
        <v>29</v>
      </c>
      <c r="D29" s="80" t="s">
        <v>25</v>
      </c>
      <c r="E29" s="117">
        <v>244</v>
      </c>
      <c r="F29" s="121">
        <v>248.6</v>
      </c>
    </row>
    <row r="30" spans="1:6" ht="12.75">
      <c r="A30" s="184" t="s">
        <v>106</v>
      </c>
      <c r="B30" s="80" t="s">
        <v>20</v>
      </c>
      <c r="C30" s="80" t="s">
        <v>29</v>
      </c>
      <c r="D30" s="80" t="s">
        <v>25</v>
      </c>
      <c r="E30" s="117">
        <v>851</v>
      </c>
      <c r="F30" s="121">
        <v>12.4</v>
      </c>
    </row>
    <row r="31" spans="1:6" ht="12.75">
      <c r="A31" s="184" t="s">
        <v>107</v>
      </c>
      <c r="B31" s="80" t="s">
        <v>20</v>
      </c>
      <c r="C31" s="80" t="s">
        <v>29</v>
      </c>
      <c r="D31" s="80" t="s">
        <v>25</v>
      </c>
      <c r="E31" s="117">
        <v>852</v>
      </c>
      <c r="F31" s="121">
        <v>4.8</v>
      </c>
    </row>
    <row r="32" spans="1:6" ht="16.5" customHeight="1">
      <c r="A32" s="114" t="s">
        <v>87</v>
      </c>
      <c r="B32" s="79" t="s">
        <v>20</v>
      </c>
      <c r="C32" s="79" t="s">
        <v>29</v>
      </c>
      <c r="D32" s="79" t="s">
        <v>86</v>
      </c>
      <c r="E32" s="119"/>
      <c r="F32" s="120">
        <f>F33+F37</f>
        <v>25.9</v>
      </c>
    </row>
    <row r="33" spans="1:6" ht="23.25" customHeight="1">
      <c r="A33" s="123" t="s">
        <v>89</v>
      </c>
      <c r="B33" s="80" t="s">
        <v>20</v>
      </c>
      <c r="C33" s="80" t="s">
        <v>29</v>
      </c>
      <c r="D33" s="80" t="s">
        <v>69</v>
      </c>
      <c r="E33" s="117"/>
      <c r="F33" s="121">
        <f>F34</f>
        <v>10.4</v>
      </c>
    </row>
    <row r="34" spans="1:6" ht="24">
      <c r="A34" s="123" t="s">
        <v>175</v>
      </c>
      <c r="B34" s="80" t="s">
        <v>20</v>
      </c>
      <c r="C34" s="80" t="s">
        <v>29</v>
      </c>
      <c r="D34" s="83" t="s">
        <v>69</v>
      </c>
      <c r="E34" s="124" t="s">
        <v>174</v>
      </c>
      <c r="F34" s="121">
        <f>F35</f>
        <v>10.4</v>
      </c>
    </row>
    <row r="35" spans="1:6" ht="12.75">
      <c r="A35" s="125" t="s">
        <v>68</v>
      </c>
      <c r="B35" s="80" t="s">
        <v>20</v>
      </c>
      <c r="C35" s="80" t="s">
        <v>29</v>
      </c>
      <c r="D35" s="85" t="s">
        <v>70</v>
      </c>
      <c r="E35" s="126" t="s">
        <v>174</v>
      </c>
      <c r="F35" s="121">
        <v>10.4</v>
      </c>
    </row>
    <row r="36" spans="1:6" ht="48">
      <c r="A36" s="127" t="s">
        <v>195</v>
      </c>
      <c r="B36" s="80" t="s">
        <v>20</v>
      </c>
      <c r="C36" s="80" t="s">
        <v>29</v>
      </c>
      <c r="D36" s="85" t="s">
        <v>78</v>
      </c>
      <c r="E36" s="126"/>
      <c r="F36" s="121">
        <f>F37</f>
        <v>15.5</v>
      </c>
    </row>
    <row r="37" spans="1:6" ht="24">
      <c r="A37" s="125" t="s">
        <v>194</v>
      </c>
      <c r="B37" s="80" t="s">
        <v>20</v>
      </c>
      <c r="C37" s="80" t="s">
        <v>29</v>
      </c>
      <c r="D37" s="85" t="s">
        <v>196</v>
      </c>
      <c r="E37" s="126" t="s">
        <v>109</v>
      </c>
      <c r="F37" s="121">
        <v>15.5</v>
      </c>
    </row>
    <row r="38" spans="1:6" ht="25.5">
      <c r="A38" s="114" t="s">
        <v>79</v>
      </c>
      <c r="B38" s="79" t="s">
        <v>20</v>
      </c>
      <c r="C38" s="79" t="s">
        <v>80</v>
      </c>
      <c r="D38" s="85"/>
      <c r="E38" s="126"/>
      <c r="F38" s="120">
        <f>F39</f>
        <v>84.80000000000001</v>
      </c>
    </row>
    <row r="39" spans="1:6" ht="12.75">
      <c r="A39" s="116" t="s">
        <v>87</v>
      </c>
      <c r="B39" s="80" t="s">
        <v>20</v>
      </c>
      <c r="C39" s="80" t="s">
        <v>80</v>
      </c>
      <c r="D39" s="80" t="s">
        <v>86</v>
      </c>
      <c r="E39" s="126"/>
      <c r="F39" s="120">
        <f>F40</f>
        <v>84.80000000000001</v>
      </c>
    </row>
    <row r="40" spans="1:6" ht="36">
      <c r="A40" s="123" t="s">
        <v>88</v>
      </c>
      <c r="B40" s="80" t="s">
        <v>20</v>
      </c>
      <c r="C40" s="80" t="s">
        <v>80</v>
      </c>
      <c r="D40" s="80" t="s">
        <v>78</v>
      </c>
      <c r="E40" s="117"/>
      <c r="F40" s="121">
        <f>F41</f>
        <v>84.80000000000001</v>
      </c>
    </row>
    <row r="41" spans="1:6" ht="12.75">
      <c r="A41" s="123" t="s">
        <v>108</v>
      </c>
      <c r="B41" s="80" t="s">
        <v>20</v>
      </c>
      <c r="C41" s="80" t="s">
        <v>80</v>
      </c>
      <c r="D41" s="80" t="s">
        <v>78</v>
      </c>
      <c r="E41" s="117">
        <v>540</v>
      </c>
      <c r="F41" s="121">
        <f>F42+F43</f>
        <v>84.80000000000001</v>
      </c>
    </row>
    <row r="42" spans="1:6" ht="13.5" customHeight="1">
      <c r="A42" s="128" t="s">
        <v>82</v>
      </c>
      <c r="B42" s="80" t="s">
        <v>20</v>
      </c>
      <c r="C42" s="80" t="s">
        <v>80</v>
      </c>
      <c r="D42" s="85" t="s">
        <v>81</v>
      </c>
      <c r="E42" s="117">
        <v>540</v>
      </c>
      <c r="F42" s="121">
        <v>56.7</v>
      </c>
    </row>
    <row r="43" spans="1:6" ht="12.75">
      <c r="A43" s="128" t="s">
        <v>83</v>
      </c>
      <c r="B43" s="80" t="s">
        <v>20</v>
      </c>
      <c r="C43" s="80" t="s">
        <v>80</v>
      </c>
      <c r="D43" s="85" t="s">
        <v>76</v>
      </c>
      <c r="E43" s="117">
        <v>540</v>
      </c>
      <c r="F43" s="121">
        <v>28.1</v>
      </c>
    </row>
    <row r="44" spans="1:6" ht="0.75" customHeight="1">
      <c r="A44" s="114" t="s">
        <v>2</v>
      </c>
      <c r="B44" s="79" t="s">
        <v>20</v>
      </c>
      <c r="C44" s="79">
        <v>11</v>
      </c>
      <c r="D44" s="79"/>
      <c r="E44" s="119" t="s">
        <v>16</v>
      </c>
      <c r="F44" s="129">
        <f>F45</f>
        <v>0</v>
      </c>
    </row>
    <row r="45" spans="1:6" ht="12.75" hidden="1">
      <c r="A45" s="114" t="s">
        <v>2</v>
      </c>
      <c r="B45" s="79" t="s">
        <v>20</v>
      </c>
      <c r="C45" s="79">
        <v>11</v>
      </c>
      <c r="D45" s="79" t="s">
        <v>4</v>
      </c>
      <c r="E45" s="119"/>
      <c r="F45" s="129">
        <f>F46</f>
        <v>0</v>
      </c>
    </row>
    <row r="46" spans="1:6" ht="12.75" hidden="1">
      <c r="A46" s="116" t="s">
        <v>5</v>
      </c>
      <c r="B46" s="80" t="s">
        <v>20</v>
      </c>
      <c r="C46" s="80">
        <v>11</v>
      </c>
      <c r="D46" s="80" t="s">
        <v>6</v>
      </c>
      <c r="E46" s="117" t="s">
        <v>16</v>
      </c>
      <c r="F46" s="130">
        <f>F47</f>
        <v>0</v>
      </c>
    </row>
    <row r="47" spans="1:6" ht="12.75" hidden="1">
      <c r="A47" s="116" t="s">
        <v>110</v>
      </c>
      <c r="B47" s="80" t="s">
        <v>20</v>
      </c>
      <c r="C47" s="80">
        <v>11</v>
      </c>
      <c r="D47" s="80" t="s">
        <v>6</v>
      </c>
      <c r="E47" s="117" t="s">
        <v>111</v>
      </c>
      <c r="F47" s="130">
        <v>0</v>
      </c>
    </row>
    <row r="48" spans="1:6" ht="16.5" customHeight="1">
      <c r="A48" s="114" t="s">
        <v>37</v>
      </c>
      <c r="B48" s="79" t="s">
        <v>20</v>
      </c>
      <c r="C48" s="79">
        <v>13</v>
      </c>
      <c r="D48" s="79"/>
      <c r="E48" s="119"/>
      <c r="F48" s="129">
        <f>F49+F62+F55+F59</f>
        <v>963.3000000000001</v>
      </c>
    </row>
    <row r="49" spans="1:6" ht="27" customHeight="1">
      <c r="A49" s="131" t="s">
        <v>72</v>
      </c>
      <c r="B49" s="79" t="s">
        <v>20</v>
      </c>
      <c r="C49" s="79">
        <v>13</v>
      </c>
      <c r="D49" s="79" t="s">
        <v>38</v>
      </c>
      <c r="E49" s="119"/>
      <c r="F49" s="129">
        <f>F50</f>
        <v>2</v>
      </c>
    </row>
    <row r="50" spans="1:6" ht="24">
      <c r="A50" s="277" t="s">
        <v>71</v>
      </c>
      <c r="B50" s="80" t="s">
        <v>20</v>
      </c>
      <c r="C50" s="80">
        <v>13</v>
      </c>
      <c r="D50" s="80" t="s">
        <v>39</v>
      </c>
      <c r="E50" s="117"/>
      <c r="F50" s="130">
        <f>F51</f>
        <v>2</v>
      </c>
    </row>
    <row r="51" spans="1:6" ht="15.75" customHeight="1">
      <c r="A51" s="184" t="s">
        <v>105</v>
      </c>
      <c r="B51" s="80" t="s">
        <v>20</v>
      </c>
      <c r="C51" s="80">
        <v>13</v>
      </c>
      <c r="D51" s="80" t="s">
        <v>39</v>
      </c>
      <c r="E51" s="117" t="s">
        <v>112</v>
      </c>
      <c r="F51" s="130">
        <v>2</v>
      </c>
    </row>
    <row r="52" spans="1:6" ht="0.75" customHeight="1" hidden="1">
      <c r="A52" s="278"/>
      <c r="B52" s="80"/>
      <c r="C52" s="80"/>
      <c r="D52" s="80"/>
      <c r="E52" s="117"/>
      <c r="F52" s="129"/>
    </row>
    <row r="53" spans="1:6" ht="15.75" hidden="1">
      <c r="A53" s="122"/>
      <c r="B53" s="80"/>
      <c r="C53" s="80"/>
      <c r="D53" s="80"/>
      <c r="E53" s="117"/>
      <c r="F53" s="130"/>
    </row>
    <row r="54" spans="1:6" ht="15.75" hidden="1">
      <c r="A54" s="122"/>
      <c r="B54" s="80"/>
      <c r="C54" s="80"/>
      <c r="D54" s="80"/>
      <c r="E54" s="117"/>
      <c r="F54" s="130"/>
    </row>
    <row r="55" spans="1:6" ht="15.75" customHeight="1">
      <c r="A55" s="131" t="s">
        <v>113</v>
      </c>
      <c r="B55" s="79" t="s">
        <v>20</v>
      </c>
      <c r="C55" s="79">
        <v>13</v>
      </c>
      <c r="D55" s="79" t="s">
        <v>114</v>
      </c>
      <c r="E55" s="119"/>
      <c r="F55" s="129">
        <f>F56</f>
        <v>238</v>
      </c>
    </row>
    <row r="56" spans="1:6" ht="12.75">
      <c r="A56" s="116" t="s">
        <v>60</v>
      </c>
      <c r="B56" s="80" t="s">
        <v>20</v>
      </c>
      <c r="C56" s="80">
        <v>13</v>
      </c>
      <c r="D56" s="80" t="s">
        <v>59</v>
      </c>
      <c r="E56" s="117"/>
      <c r="F56" s="130">
        <f>F57</f>
        <v>238</v>
      </c>
    </row>
    <row r="57" spans="1:6" ht="12.75">
      <c r="A57" s="184" t="s">
        <v>105</v>
      </c>
      <c r="B57" s="80" t="s">
        <v>20</v>
      </c>
      <c r="C57" s="80">
        <v>13</v>
      </c>
      <c r="D57" s="80" t="s">
        <v>59</v>
      </c>
      <c r="E57" s="80" t="s">
        <v>112</v>
      </c>
      <c r="F57" s="130">
        <v>238</v>
      </c>
    </row>
    <row r="58" spans="1:6" ht="12.75">
      <c r="A58" s="114" t="s">
        <v>87</v>
      </c>
      <c r="B58" s="79" t="s">
        <v>20</v>
      </c>
      <c r="C58" s="79" t="s">
        <v>29</v>
      </c>
      <c r="D58" s="79" t="s">
        <v>86</v>
      </c>
      <c r="E58" s="119"/>
      <c r="F58" s="120">
        <f>F59</f>
        <v>10.4</v>
      </c>
    </row>
    <row r="59" spans="1:6" ht="24">
      <c r="A59" s="123" t="s">
        <v>89</v>
      </c>
      <c r="B59" s="80" t="s">
        <v>20</v>
      </c>
      <c r="C59" s="80" t="s">
        <v>29</v>
      </c>
      <c r="D59" s="80" t="s">
        <v>69</v>
      </c>
      <c r="E59" s="117"/>
      <c r="F59" s="121">
        <f>F60</f>
        <v>10.4</v>
      </c>
    </row>
    <row r="60" spans="1:6" ht="24">
      <c r="A60" s="123" t="s">
        <v>175</v>
      </c>
      <c r="B60" s="80" t="s">
        <v>20</v>
      </c>
      <c r="C60" s="80" t="s">
        <v>29</v>
      </c>
      <c r="D60" s="83" t="s">
        <v>69</v>
      </c>
      <c r="E60" s="124" t="s">
        <v>174</v>
      </c>
      <c r="F60" s="121">
        <f>F61</f>
        <v>10.4</v>
      </c>
    </row>
    <row r="61" spans="1:6" ht="12.75">
      <c r="A61" s="125" t="s">
        <v>68</v>
      </c>
      <c r="B61" s="80" t="s">
        <v>20</v>
      </c>
      <c r="C61" s="80" t="s">
        <v>29</v>
      </c>
      <c r="D61" s="85" t="s">
        <v>70</v>
      </c>
      <c r="E61" s="126" t="s">
        <v>174</v>
      </c>
      <c r="F61" s="121">
        <v>10.4</v>
      </c>
    </row>
    <row r="62" spans="1:6" ht="15.75">
      <c r="A62" s="224" t="s">
        <v>116</v>
      </c>
      <c r="B62" s="223" t="s">
        <v>20</v>
      </c>
      <c r="C62" s="223">
        <v>13</v>
      </c>
      <c r="D62" s="223" t="s">
        <v>94</v>
      </c>
      <c r="E62" s="80"/>
      <c r="F62" s="129">
        <f>F63+F65+F67</f>
        <v>712.9000000000001</v>
      </c>
    </row>
    <row r="63" spans="1:6" s="25" customFormat="1" ht="30" customHeight="1">
      <c r="A63" s="235" t="s">
        <v>220</v>
      </c>
      <c r="B63" s="79" t="s">
        <v>20</v>
      </c>
      <c r="C63" s="79" t="s">
        <v>91</v>
      </c>
      <c r="D63" s="79" t="s">
        <v>124</v>
      </c>
      <c r="E63" s="79"/>
      <c r="F63" s="129">
        <f>F64</f>
        <v>331.6</v>
      </c>
    </row>
    <row r="64" spans="1:6" s="25" customFormat="1" ht="20.25" customHeight="1" thickBot="1">
      <c r="A64" s="300" t="s">
        <v>103</v>
      </c>
      <c r="B64" s="134" t="s">
        <v>197</v>
      </c>
      <c r="C64" s="134" t="s">
        <v>91</v>
      </c>
      <c r="D64" s="134" t="s">
        <v>124</v>
      </c>
      <c r="E64" s="134" t="s">
        <v>125</v>
      </c>
      <c r="F64" s="135">
        <v>331.6</v>
      </c>
    </row>
    <row r="65" spans="1:6" s="25" customFormat="1" ht="37.5" customHeight="1">
      <c r="A65" s="234" t="s">
        <v>232</v>
      </c>
      <c r="B65" s="232" t="s">
        <v>20</v>
      </c>
      <c r="C65" s="223">
        <v>13</v>
      </c>
      <c r="D65" s="294" t="s">
        <v>231</v>
      </c>
      <c r="E65" s="216"/>
      <c r="F65" s="129">
        <f>F66</f>
        <v>101.5</v>
      </c>
    </row>
    <row r="66" spans="1:6" s="25" customFormat="1" ht="20.25" customHeight="1" thickBot="1">
      <c r="A66" s="300" t="s">
        <v>103</v>
      </c>
      <c r="B66" s="134" t="s">
        <v>197</v>
      </c>
      <c r="C66" s="134" t="s">
        <v>91</v>
      </c>
      <c r="D66" s="134" t="s">
        <v>231</v>
      </c>
      <c r="E66" s="134" t="s">
        <v>112</v>
      </c>
      <c r="F66" s="135">
        <v>101.5</v>
      </c>
    </row>
    <row r="67" spans="1:6" s="25" customFormat="1" ht="35.25" customHeight="1">
      <c r="A67" s="278" t="s">
        <v>249</v>
      </c>
      <c r="B67" s="80" t="s">
        <v>20</v>
      </c>
      <c r="C67" s="80" t="s">
        <v>91</v>
      </c>
      <c r="D67" s="80" t="s">
        <v>250</v>
      </c>
      <c r="E67" s="117"/>
      <c r="F67" s="129">
        <f>F68+F69</f>
        <v>279.8</v>
      </c>
    </row>
    <row r="68" spans="1:6" s="25" customFormat="1" ht="18" customHeight="1">
      <c r="A68" s="184" t="s">
        <v>105</v>
      </c>
      <c r="B68" s="80" t="s">
        <v>20</v>
      </c>
      <c r="C68" s="80">
        <v>13</v>
      </c>
      <c r="D68" s="80" t="s">
        <v>248</v>
      </c>
      <c r="E68" s="117" t="s">
        <v>112</v>
      </c>
      <c r="F68" s="130">
        <v>159.8</v>
      </c>
    </row>
    <row r="69" spans="1:6" ht="13.5" customHeight="1" thickBot="1">
      <c r="A69" s="184" t="s">
        <v>107</v>
      </c>
      <c r="B69" s="80" t="s">
        <v>20</v>
      </c>
      <c r="C69" s="80">
        <v>13</v>
      </c>
      <c r="D69" s="80" t="s">
        <v>248</v>
      </c>
      <c r="E69" s="117" t="s">
        <v>241</v>
      </c>
      <c r="F69" s="130">
        <v>120</v>
      </c>
    </row>
    <row r="70" spans="1:6" ht="14.25">
      <c r="A70" s="136" t="s">
        <v>31</v>
      </c>
      <c r="B70" s="137" t="s">
        <v>27</v>
      </c>
      <c r="C70" s="137" t="s">
        <v>17</v>
      </c>
      <c r="D70" s="137" t="s">
        <v>18</v>
      </c>
      <c r="E70" s="138" t="s">
        <v>16</v>
      </c>
      <c r="F70" s="139">
        <f>F71</f>
        <v>151.1</v>
      </c>
    </row>
    <row r="71" spans="1:6" ht="12.75">
      <c r="A71" s="140" t="s">
        <v>7</v>
      </c>
      <c r="B71" s="80" t="s">
        <v>27</v>
      </c>
      <c r="C71" s="80" t="s">
        <v>21</v>
      </c>
      <c r="D71" s="80" t="s">
        <v>18</v>
      </c>
      <c r="E71" s="117" t="s">
        <v>16</v>
      </c>
      <c r="F71" s="130">
        <f>F72</f>
        <v>151.1</v>
      </c>
    </row>
    <row r="72" spans="1:6" ht="12.75">
      <c r="A72" s="140" t="s">
        <v>9</v>
      </c>
      <c r="B72" s="80" t="s">
        <v>27</v>
      </c>
      <c r="C72" s="80" t="s">
        <v>21</v>
      </c>
      <c r="D72" s="80" t="s">
        <v>10</v>
      </c>
      <c r="E72" s="117"/>
      <c r="F72" s="130">
        <f>F73</f>
        <v>151.1</v>
      </c>
    </row>
    <row r="73" spans="1:6" ht="25.5">
      <c r="A73" s="116" t="s">
        <v>3</v>
      </c>
      <c r="B73" s="80" t="s">
        <v>27</v>
      </c>
      <c r="C73" s="80" t="s">
        <v>21</v>
      </c>
      <c r="D73" s="80" t="s">
        <v>8</v>
      </c>
      <c r="E73" s="117" t="s">
        <v>16</v>
      </c>
      <c r="F73" s="130">
        <f>F74+F76+F77+F78+F79+F80</f>
        <v>151.1</v>
      </c>
    </row>
    <row r="74" spans="1:6" ht="13.5" thickBot="1">
      <c r="A74" s="300" t="s">
        <v>101</v>
      </c>
      <c r="B74" s="134" t="s">
        <v>27</v>
      </c>
      <c r="C74" s="134" t="s">
        <v>21</v>
      </c>
      <c r="D74" s="134" t="s">
        <v>8</v>
      </c>
      <c r="E74" s="142">
        <v>121</v>
      </c>
      <c r="F74" s="143">
        <v>151.1</v>
      </c>
    </row>
    <row r="75" spans="1:6" ht="15" hidden="1">
      <c r="A75" s="144" t="s">
        <v>102</v>
      </c>
      <c r="B75" s="145" t="s">
        <v>27</v>
      </c>
      <c r="C75" s="145" t="s">
        <v>21</v>
      </c>
      <c r="D75" s="145" t="s">
        <v>8</v>
      </c>
      <c r="E75" s="146">
        <v>122</v>
      </c>
      <c r="F75" s="147"/>
    </row>
    <row r="76" spans="1:6" ht="31.5" hidden="1">
      <c r="A76" s="82" t="s">
        <v>103</v>
      </c>
      <c r="B76" s="80" t="s">
        <v>27</v>
      </c>
      <c r="C76" s="80" t="s">
        <v>21</v>
      </c>
      <c r="D76" s="80" t="s">
        <v>8</v>
      </c>
      <c r="E76" s="117">
        <v>242</v>
      </c>
      <c r="F76" s="81"/>
    </row>
    <row r="77" spans="1:6" ht="0.75" customHeight="1" hidden="1">
      <c r="A77" s="82" t="s">
        <v>104</v>
      </c>
      <c r="B77" s="80" t="s">
        <v>27</v>
      </c>
      <c r="C77" s="80" t="s">
        <v>21</v>
      </c>
      <c r="D77" s="80" t="s">
        <v>8</v>
      </c>
      <c r="E77" s="117">
        <v>243</v>
      </c>
      <c r="F77" s="81"/>
    </row>
    <row r="78" spans="1:6" ht="31.5" hidden="1">
      <c r="A78" s="82" t="s">
        <v>105</v>
      </c>
      <c r="B78" s="80" t="s">
        <v>27</v>
      </c>
      <c r="C78" s="80" t="s">
        <v>21</v>
      </c>
      <c r="D78" s="80" t="s">
        <v>8</v>
      </c>
      <c r="E78" s="117">
        <v>244</v>
      </c>
      <c r="F78" s="81"/>
    </row>
    <row r="79" spans="1:6" ht="15.75" hidden="1">
      <c r="A79" s="82" t="s">
        <v>106</v>
      </c>
      <c r="B79" s="80" t="s">
        <v>27</v>
      </c>
      <c r="C79" s="80" t="s">
        <v>21</v>
      </c>
      <c r="D79" s="80" t="s">
        <v>8</v>
      </c>
      <c r="E79" s="117">
        <v>851</v>
      </c>
      <c r="F79" s="81"/>
    </row>
    <row r="80" spans="1:6" ht="0.75" customHeight="1" thickBot="1">
      <c r="A80" s="148" t="s">
        <v>107</v>
      </c>
      <c r="B80" s="149" t="s">
        <v>27</v>
      </c>
      <c r="C80" s="149" t="s">
        <v>21</v>
      </c>
      <c r="D80" s="149" t="s">
        <v>8</v>
      </c>
      <c r="E80" s="150">
        <v>852</v>
      </c>
      <c r="F80" s="151"/>
    </row>
    <row r="81" spans="1:6" ht="14.25">
      <c r="A81" s="136" t="s">
        <v>74</v>
      </c>
      <c r="B81" s="137" t="s">
        <v>21</v>
      </c>
      <c r="C81" s="137" t="s">
        <v>17</v>
      </c>
      <c r="D81" s="137" t="s">
        <v>18</v>
      </c>
      <c r="E81" s="152"/>
      <c r="F81" s="153">
        <f>F82+F88</f>
        <v>74.1</v>
      </c>
    </row>
    <row r="82" spans="1:6" s="25" customFormat="1" ht="27" customHeight="1">
      <c r="A82" s="131" t="s">
        <v>75</v>
      </c>
      <c r="B82" s="90" t="s">
        <v>21</v>
      </c>
      <c r="C82" s="90" t="s">
        <v>64</v>
      </c>
      <c r="D82" s="79"/>
      <c r="E82" s="79"/>
      <c r="F82" s="154">
        <f>F83+F85</f>
        <v>74.1</v>
      </c>
    </row>
    <row r="83" spans="1:6" ht="27.75" customHeight="1">
      <c r="A83" s="131" t="s">
        <v>176</v>
      </c>
      <c r="B83" s="90" t="s">
        <v>21</v>
      </c>
      <c r="C83" s="90" t="s">
        <v>64</v>
      </c>
      <c r="D83" s="90" t="s">
        <v>177</v>
      </c>
      <c r="E83" s="79"/>
      <c r="F83" s="154">
        <f>F84</f>
        <v>50.6</v>
      </c>
    </row>
    <row r="84" spans="1:6" ht="12.75">
      <c r="A84" s="184" t="s">
        <v>105</v>
      </c>
      <c r="B84" s="91" t="s">
        <v>21</v>
      </c>
      <c r="C84" s="91" t="s">
        <v>64</v>
      </c>
      <c r="D84" s="91" t="s">
        <v>177</v>
      </c>
      <c r="E84" s="80">
        <v>244</v>
      </c>
      <c r="F84" s="156">
        <v>50.6</v>
      </c>
    </row>
    <row r="85" spans="1:6" ht="12.75">
      <c r="A85" s="114" t="s">
        <v>87</v>
      </c>
      <c r="B85" s="90" t="s">
        <v>21</v>
      </c>
      <c r="C85" s="90" t="s">
        <v>64</v>
      </c>
      <c r="D85" s="79" t="s">
        <v>86</v>
      </c>
      <c r="E85" s="79"/>
      <c r="F85" s="154">
        <f>F86</f>
        <v>23.5</v>
      </c>
    </row>
    <row r="86" spans="1:6" ht="36">
      <c r="A86" s="123" t="s">
        <v>88</v>
      </c>
      <c r="B86" s="91" t="s">
        <v>21</v>
      </c>
      <c r="C86" s="91" t="s">
        <v>64</v>
      </c>
      <c r="D86" s="80" t="s">
        <v>78</v>
      </c>
      <c r="E86" s="80"/>
      <c r="F86" s="156">
        <f>F87</f>
        <v>23.5</v>
      </c>
    </row>
    <row r="87" spans="1:6" ht="13.5" thickBot="1">
      <c r="A87" s="125" t="s">
        <v>54</v>
      </c>
      <c r="B87" s="91" t="s">
        <v>21</v>
      </c>
      <c r="C87" s="91" t="s">
        <v>64</v>
      </c>
      <c r="D87" s="85" t="s">
        <v>55</v>
      </c>
      <c r="E87" s="126" t="s">
        <v>109</v>
      </c>
      <c r="F87" s="156">
        <v>23.5</v>
      </c>
    </row>
    <row r="88" spans="1:6" ht="2.25" customHeight="1" hidden="1" thickBot="1">
      <c r="A88" s="131" t="s">
        <v>115</v>
      </c>
      <c r="B88" s="90" t="s">
        <v>21</v>
      </c>
      <c r="C88" s="90" t="s">
        <v>62</v>
      </c>
      <c r="D88" s="79"/>
      <c r="E88" s="79"/>
      <c r="F88" s="154">
        <f>F89</f>
        <v>0</v>
      </c>
    </row>
    <row r="89" spans="1:6" ht="13.5" hidden="1" thickBot="1">
      <c r="A89" s="140" t="s">
        <v>116</v>
      </c>
      <c r="B89" s="80" t="s">
        <v>21</v>
      </c>
      <c r="C89" s="80" t="s">
        <v>62</v>
      </c>
      <c r="D89" s="80" t="s">
        <v>94</v>
      </c>
      <c r="E89" s="89"/>
      <c r="F89" s="156">
        <f>F90</f>
        <v>0</v>
      </c>
    </row>
    <row r="90" spans="1:6" ht="26.25" hidden="1" thickBot="1">
      <c r="A90" s="157" t="s">
        <v>130</v>
      </c>
      <c r="B90" s="93" t="s">
        <v>21</v>
      </c>
      <c r="C90" s="93" t="s">
        <v>62</v>
      </c>
      <c r="D90" s="93" t="s">
        <v>123</v>
      </c>
      <c r="E90" s="94"/>
      <c r="F90" s="158">
        <f>F91</f>
        <v>0</v>
      </c>
    </row>
    <row r="91" spans="1:6" ht="32.25" hidden="1" thickBot="1">
      <c r="A91" s="159" t="s">
        <v>105</v>
      </c>
      <c r="B91" s="160" t="s">
        <v>21</v>
      </c>
      <c r="C91" s="160" t="s">
        <v>62</v>
      </c>
      <c r="D91" s="160" t="s">
        <v>123</v>
      </c>
      <c r="E91" s="161">
        <v>244</v>
      </c>
      <c r="F91" s="162"/>
    </row>
    <row r="92" spans="1:6" s="25" customFormat="1" ht="16.5" customHeight="1">
      <c r="A92" s="163" t="s">
        <v>84</v>
      </c>
      <c r="B92" s="137" t="s">
        <v>29</v>
      </c>
      <c r="C92" s="137"/>
      <c r="D92" s="137"/>
      <c r="E92" s="164"/>
      <c r="F92" s="153">
        <f>F96+F120+F93</f>
        <v>6786.8</v>
      </c>
    </row>
    <row r="93" spans="1:6" s="25" customFormat="1" ht="0.75" customHeight="1">
      <c r="A93" s="249" t="s">
        <v>240</v>
      </c>
      <c r="B93" s="111" t="s">
        <v>29</v>
      </c>
      <c r="C93" s="111" t="s">
        <v>30</v>
      </c>
      <c r="D93" s="111"/>
      <c r="E93" s="247"/>
      <c r="F93" s="248"/>
    </row>
    <row r="94" spans="1:6" s="25" customFormat="1" ht="48" customHeight="1" hidden="1">
      <c r="A94" s="252" t="s">
        <v>239</v>
      </c>
      <c r="B94" s="111" t="s">
        <v>29</v>
      </c>
      <c r="C94" s="111" t="s">
        <v>30</v>
      </c>
      <c r="D94" s="111" t="s">
        <v>238</v>
      </c>
      <c r="E94" s="247"/>
      <c r="F94" s="248"/>
    </row>
    <row r="95" spans="1:6" s="25" customFormat="1" ht="31.5" customHeight="1" hidden="1" thickBot="1">
      <c r="A95" s="159" t="s">
        <v>105</v>
      </c>
      <c r="B95" s="145" t="s">
        <v>29</v>
      </c>
      <c r="C95" s="145" t="s">
        <v>30</v>
      </c>
      <c r="D95" s="145" t="s">
        <v>238</v>
      </c>
      <c r="E95" s="250" t="s">
        <v>112</v>
      </c>
      <c r="F95" s="251"/>
    </row>
    <row r="96" spans="1:6" s="25" customFormat="1" ht="12.75">
      <c r="A96" s="114" t="s">
        <v>85</v>
      </c>
      <c r="B96" s="79" t="s">
        <v>29</v>
      </c>
      <c r="C96" s="79" t="s">
        <v>64</v>
      </c>
      <c r="D96" s="79"/>
      <c r="E96" s="165"/>
      <c r="F96" s="154">
        <f>F99+F101+F97</f>
        <v>6774.8</v>
      </c>
    </row>
    <row r="97" spans="1:6" s="25" customFormat="1" ht="25.5">
      <c r="A97" s="131" t="s">
        <v>235</v>
      </c>
      <c r="B97" s="79" t="s">
        <v>29</v>
      </c>
      <c r="C97" s="79" t="s">
        <v>64</v>
      </c>
      <c r="D97" s="79" t="s">
        <v>236</v>
      </c>
      <c r="E97" s="165"/>
      <c r="F97" s="129">
        <f>F98</f>
        <v>2159.5</v>
      </c>
    </row>
    <row r="98" spans="1:6" s="25" customFormat="1" ht="12.75">
      <c r="A98" s="184" t="s">
        <v>104</v>
      </c>
      <c r="B98" s="80" t="s">
        <v>29</v>
      </c>
      <c r="C98" s="80" t="s">
        <v>64</v>
      </c>
      <c r="D98" s="80" t="s">
        <v>236</v>
      </c>
      <c r="E98" s="245" t="s">
        <v>112</v>
      </c>
      <c r="F98" s="154">
        <v>2159.5</v>
      </c>
    </row>
    <row r="99" spans="1:6" s="25" customFormat="1" ht="25.5">
      <c r="A99" s="183" t="s">
        <v>205</v>
      </c>
      <c r="B99" s="79" t="s">
        <v>29</v>
      </c>
      <c r="C99" s="79" t="s">
        <v>64</v>
      </c>
      <c r="D99" s="99" t="s">
        <v>206</v>
      </c>
      <c r="E99" s="119"/>
      <c r="F99" s="129">
        <f>F100</f>
        <v>2384</v>
      </c>
    </row>
    <row r="100" spans="1:6" s="25" customFormat="1" ht="12.75">
      <c r="A100" s="184" t="s">
        <v>104</v>
      </c>
      <c r="B100" s="80" t="s">
        <v>29</v>
      </c>
      <c r="C100" s="80" t="s">
        <v>64</v>
      </c>
      <c r="D100" s="100" t="s">
        <v>207</v>
      </c>
      <c r="E100" s="117">
        <v>244</v>
      </c>
      <c r="F100" s="130">
        <v>2384</v>
      </c>
    </row>
    <row r="101" spans="1:6" s="25" customFormat="1" ht="15" customHeight="1">
      <c r="A101" s="312" t="s">
        <v>116</v>
      </c>
      <c r="B101" s="79" t="s">
        <v>29</v>
      </c>
      <c r="C101" s="79" t="s">
        <v>64</v>
      </c>
      <c r="D101" s="79" t="s">
        <v>94</v>
      </c>
      <c r="E101" s="166"/>
      <c r="F101" s="154">
        <f>F102+F104+F108+F106</f>
        <v>2231.3</v>
      </c>
    </row>
    <row r="102" spans="1:6" s="25" customFormat="1" ht="27.75" customHeight="1" hidden="1">
      <c r="A102" s="131" t="s">
        <v>209</v>
      </c>
      <c r="B102" s="79" t="s">
        <v>29</v>
      </c>
      <c r="C102" s="79" t="s">
        <v>64</v>
      </c>
      <c r="D102" s="79" t="s">
        <v>208</v>
      </c>
      <c r="E102" s="166"/>
      <c r="F102" s="154">
        <f>F103</f>
        <v>0</v>
      </c>
    </row>
    <row r="103" spans="1:6" s="25" customFormat="1" ht="14.25" customHeight="1" hidden="1">
      <c r="A103" s="296" t="s">
        <v>105</v>
      </c>
      <c r="B103" s="80" t="s">
        <v>29</v>
      </c>
      <c r="C103" s="80" t="s">
        <v>64</v>
      </c>
      <c r="D103" s="80" t="s">
        <v>208</v>
      </c>
      <c r="E103" s="168" t="s">
        <v>112</v>
      </c>
      <c r="F103" s="156">
        <v>0</v>
      </c>
    </row>
    <row r="104" spans="1:6" s="25" customFormat="1" ht="25.5">
      <c r="A104" s="169" t="s">
        <v>199</v>
      </c>
      <c r="B104" s="79" t="s">
        <v>29</v>
      </c>
      <c r="C104" s="79" t="s">
        <v>64</v>
      </c>
      <c r="D104" s="79" t="s">
        <v>198</v>
      </c>
      <c r="E104" s="166"/>
      <c r="F104" s="154">
        <f>F105</f>
        <v>1100</v>
      </c>
    </row>
    <row r="105" spans="1:6" s="25" customFormat="1" ht="12.75">
      <c r="A105" s="184" t="s">
        <v>105</v>
      </c>
      <c r="B105" s="80" t="s">
        <v>29</v>
      </c>
      <c r="C105" s="80" t="s">
        <v>64</v>
      </c>
      <c r="D105" s="80" t="s">
        <v>200</v>
      </c>
      <c r="E105" s="170" t="s">
        <v>112</v>
      </c>
      <c r="F105" s="92">
        <v>1100</v>
      </c>
    </row>
    <row r="106" spans="1:6" s="25" customFormat="1" ht="25.5">
      <c r="A106" s="169" t="s">
        <v>257</v>
      </c>
      <c r="B106" s="79" t="s">
        <v>29</v>
      </c>
      <c r="C106" s="79" t="s">
        <v>64</v>
      </c>
      <c r="D106" s="79" t="s">
        <v>259</v>
      </c>
      <c r="E106" s="166"/>
      <c r="F106" s="154">
        <f>F107</f>
        <v>650</v>
      </c>
    </row>
    <row r="107" spans="1:6" s="25" customFormat="1" ht="12.75">
      <c r="A107" s="184" t="s">
        <v>105</v>
      </c>
      <c r="B107" s="80" t="s">
        <v>29</v>
      </c>
      <c r="C107" s="80" t="s">
        <v>64</v>
      </c>
      <c r="D107" s="80" t="s">
        <v>258</v>
      </c>
      <c r="E107" s="170" t="s">
        <v>112</v>
      </c>
      <c r="F107" s="92">
        <v>650</v>
      </c>
    </row>
    <row r="108" spans="1:6" s="25" customFormat="1" ht="15.75">
      <c r="A108" s="316" t="s">
        <v>116</v>
      </c>
      <c r="B108" s="317" t="s">
        <v>29</v>
      </c>
      <c r="C108" s="317" t="s">
        <v>64</v>
      </c>
      <c r="D108" s="244" t="s">
        <v>94</v>
      </c>
      <c r="E108" s="318"/>
      <c r="F108" s="319">
        <f>F109</f>
        <v>481.3</v>
      </c>
    </row>
    <row r="109" spans="1:6" s="25" customFormat="1" ht="53.25" customHeight="1">
      <c r="A109" s="261" t="s">
        <v>133</v>
      </c>
      <c r="B109" s="243" t="s">
        <v>29</v>
      </c>
      <c r="C109" s="243" t="s">
        <v>64</v>
      </c>
      <c r="D109" s="267" t="s">
        <v>134</v>
      </c>
      <c r="E109" s="237"/>
      <c r="F109" s="154">
        <f>F110</f>
        <v>481.3</v>
      </c>
    </row>
    <row r="110" spans="1:6" s="25" customFormat="1" ht="17.25" customHeight="1">
      <c r="A110" s="184" t="s">
        <v>105</v>
      </c>
      <c r="B110" s="236" t="s">
        <v>29</v>
      </c>
      <c r="C110" s="236" t="s">
        <v>64</v>
      </c>
      <c r="D110" s="238" t="s">
        <v>134</v>
      </c>
      <c r="E110" s="240">
        <v>244</v>
      </c>
      <c r="F110" s="241">
        <v>481.3</v>
      </c>
    </row>
    <row r="111" spans="1:6" s="25" customFormat="1" ht="11.25" customHeight="1" hidden="1">
      <c r="A111" s="239"/>
      <c r="B111" s="236"/>
      <c r="C111" s="236"/>
      <c r="D111" s="238"/>
      <c r="E111" s="240"/>
      <c r="F111" s="241"/>
    </row>
    <row r="112" spans="1:6" ht="17.25" customHeight="1" hidden="1">
      <c r="A112" s="122"/>
      <c r="B112" s="80"/>
      <c r="C112" s="80"/>
      <c r="D112" s="80"/>
      <c r="E112" s="170"/>
      <c r="F112" s="92"/>
    </row>
    <row r="113" spans="1:6" s="25" customFormat="1" ht="18.75" customHeight="1" hidden="1">
      <c r="A113" s="140"/>
      <c r="B113" s="80"/>
      <c r="C113" s="80"/>
      <c r="D113" s="80"/>
      <c r="E113" s="166"/>
      <c r="F113" s="154"/>
    </row>
    <row r="114" spans="1:6" s="25" customFormat="1" ht="50.25" customHeight="1" hidden="1">
      <c r="A114" s="116" t="s">
        <v>133</v>
      </c>
      <c r="B114" s="80" t="s">
        <v>29</v>
      </c>
      <c r="C114" s="80" t="s">
        <v>64</v>
      </c>
      <c r="D114" s="95" t="s">
        <v>134</v>
      </c>
      <c r="E114" s="166"/>
      <c r="F114" s="154">
        <f>F115+F116</f>
        <v>0</v>
      </c>
    </row>
    <row r="115" spans="1:6" s="25" customFormat="1" ht="30.75" customHeight="1" hidden="1">
      <c r="A115" s="122" t="s">
        <v>104</v>
      </c>
      <c r="B115" s="80" t="s">
        <v>29</v>
      </c>
      <c r="C115" s="80" t="s">
        <v>64</v>
      </c>
      <c r="D115" s="95" t="s">
        <v>134</v>
      </c>
      <c r="E115" s="117">
        <v>243</v>
      </c>
      <c r="F115" s="156"/>
    </row>
    <row r="116" spans="1:6" s="25" customFormat="1" ht="30" customHeight="1" hidden="1">
      <c r="A116" s="122" t="s">
        <v>105</v>
      </c>
      <c r="B116" s="80" t="s">
        <v>29</v>
      </c>
      <c r="C116" s="80" t="s">
        <v>64</v>
      </c>
      <c r="D116" s="95" t="s">
        <v>134</v>
      </c>
      <c r="E116" s="117">
        <v>244</v>
      </c>
      <c r="F116" s="156"/>
    </row>
    <row r="117" spans="1:6" s="25" customFormat="1" ht="25.5" customHeight="1" hidden="1">
      <c r="A117" s="167" t="s">
        <v>178</v>
      </c>
      <c r="B117" s="93" t="s">
        <v>29</v>
      </c>
      <c r="C117" s="93" t="s">
        <v>64</v>
      </c>
      <c r="D117" s="102" t="s">
        <v>131</v>
      </c>
      <c r="E117" s="171"/>
      <c r="F117" s="158">
        <f>F118</f>
        <v>0</v>
      </c>
    </row>
    <row r="118" spans="1:6" s="25" customFormat="1" ht="18" customHeight="1" hidden="1">
      <c r="A118" s="167" t="s">
        <v>179</v>
      </c>
      <c r="B118" s="93" t="s">
        <v>29</v>
      </c>
      <c r="C118" s="93" t="s">
        <v>64</v>
      </c>
      <c r="D118" s="102" t="s">
        <v>132</v>
      </c>
      <c r="E118" s="171"/>
      <c r="F118" s="158">
        <f>F119</f>
        <v>0</v>
      </c>
    </row>
    <row r="119" spans="1:6" s="25" customFormat="1" ht="29.25" customHeight="1" hidden="1">
      <c r="A119" s="122" t="s">
        <v>105</v>
      </c>
      <c r="B119" s="80" t="s">
        <v>29</v>
      </c>
      <c r="C119" s="80" t="s">
        <v>64</v>
      </c>
      <c r="D119" s="95" t="s">
        <v>132</v>
      </c>
      <c r="E119" s="117">
        <v>244</v>
      </c>
      <c r="F119" s="156"/>
    </row>
    <row r="120" spans="1:6" s="25" customFormat="1" ht="12.75">
      <c r="A120" s="172" t="s">
        <v>183</v>
      </c>
      <c r="B120" s="96" t="s">
        <v>29</v>
      </c>
      <c r="C120" s="96" t="s">
        <v>184</v>
      </c>
      <c r="D120" s="95"/>
      <c r="E120" s="117"/>
      <c r="F120" s="156">
        <f>F121</f>
        <v>12</v>
      </c>
    </row>
    <row r="121" spans="1:6" s="25" customFormat="1" ht="36">
      <c r="A121" s="123" t="s">
        <v>185</v>
      </c>
      <c r="B121" s="80" t="s">
        <v>29</v>
      </c>
      <c r="C121" s="80" t="s">
        <v>184</v>
      </c>
      <c r="D121" s="95" t="s">
        <v>215</v>
      </c>
      <c r="E121" s="117"/>
      <c r="F121" s="156">
        <f>F122</f>
        <v>12</v>
      </c>
    </row>
    <row r="122" spans="1:6" s="25" customFormat="1" ht="13.5" thickBot="1">
      <c r="A122" s="184" t="s">
        <v>67</v>
      </c>
      <c r="B122" s="134" t="s">
        <v>29</v>
      </c>
      <c r="C122" s="134" t="s">
        <v>184</v>
      </c>
      <c r="D122" s="173" t="s">
        <v>215</v>
      </c>
      <c r="E122" s="142">
        <v>540</v>
      </c>
      <c r="F122" s="174">
        <v>12</v>
      </c>
    </row>
    <row r="123" spans="1:6" ht="14.25">
      <c r="A123" s="136" t="s">
        <v>32</v>
      </c>
      <c r="B123" s="137" t="s">
        <v>30</v>
      </c>
      <c r="C123" s="137" t="s">
        <v>17</v>
      </c>
      <c r="D123" s="137" t="s">
        <v>18</v>
      </c>
      <c r="E123" s="138" t="s">
        <v>16</v>
      </c>
      <c r="F123" s="175">
        <f>F124+F133+F147</f>
        <v>1255.9</v>
      </c>
    </row>
    <row r="124" spans="1:6" ht="12.75">
      <c r="A124" s="176" t="s">
        <v>33</v>
      </c>
      <c r="B124" s="79" t="s">
        <v>30</v>
      </c>
      <c r="C124" s="79" t="s">
        <v>20</v>
      </c>
      <c r="D124" s="79" t="s">
        <v>18</v>
      </c>
      <c r="E124" s="119" t="s">
        <v>16</v>
      </c>
      <c r="F124" s="129">
        <f>F125</f>
        <v>147.6</v>
      </c>
    </row>
    <row r="125" spans="1:6" ht="21" customHeight="1">
      <c r="A125" s="312" t="s">
        <v>116</v>
      </c>
      <c r="B125" s="313" t="s">
        <v>30</v>
      </c>
      <c r="C125" s="313" t="s">
        <v>20</v>
      </c>
      <c r="D125" s="79" t="s">
        <v>94</v>
      </c>
      <c r="E125" s="314" t="s">
        <v>16</v>
      </c>
      <c r="F125" s="315">
        <f>F126+F128+F131</f>
        <v>147.6</v>
      </c>
    </row>
    <row r="126" spans="1:6" ht="40.5" customHeight="1">
      <c r="A126" s="177" t="s">
        <v>117</v>
      </c>
      <c r="B126" s="97" t="s">
        <v>30</v>
      </c>
      <c r="C126" s="97" t="s">
        <v>20</v>
      </c>
      <c r="D126" s="97" t="s">
        <v>126</v>
      </c>
      <c r="E126" s="98"/>
      <c r="F126" s="178">
        <f>F127</f>
        <v>30</v>
      </c>
    </row>
    <row r="127" spans="1:6" ht="18" customHeight="1">
      <c r="A127" s="296" t="s">
        <v>104</v>
      </c>
      <c r="B127" s="93" t="s">
        <v>30</v>
      </c>
      <c r="C127" s="93" t="s">
        <v>20</v>
      </c>
      <c r="D127" s="93" t="s">
        <v>126</v>
      </c>
      <c r="E127" s="179">
        <v>243</v>
      </c>
      <c r="F127" s="158">
        <v>30</v>
      </c>
    </row>
    <row r="128" spans="1:6" ht="49.5" customHeight="1">
      <c r="A128" s="177" t="s">
        <v>118</v>
      </c>
      <c r="B128" s="97" t="s">
        <v>30</v>
      </c>
      <c r="C128" s="97" t="s">
        <v>20</v>
      </c>
      <c r="D128" s="97" t="s">
        <v>128</v>
      </c>
      <c r="E128" s="98"/>
      <c r="F128" s="178">
        <f>F130+F129</f>
        <v>117.6</v>
      </c>
    </row>
    <row r="129" spans="1:6" ht="17.25" customHeight="1">
      <c r="A129" s="296" t="s">
        <v>104</v>
      </c>
      <c r="B129" s="297" t="s">
        <v>30</v>
      </c>
      <c r="C129" s="297" t="s">
        <v>20</v>
      </c>
      <c r="D129" s="297" t="s">
        <v>128</v>
      </c>
      <c r="E129" s="298" t="s">
        <v>127</v>
      </c>
      <c r="F129" s="158">
        <v>69</v>
      </c>
    </row>
    <row r="130" spans="1:6" ht="17.25" customHeight="1">
      <c r="A130" s="184" t="s">
        <v>105</v>
      </c>
      <c r="B130" s="297" t="s">
        <v>30</v>
      </c>
      <c r="C130" s="297" t="s">
        <v>20</v>
      </c>
      <c r="D130" s="297" t="s">
        <v>128</v>
      </c>
      <c r="E130" s="299">
        <v>244</v>
      </c>
      <c r="F130" s="158">
        <v>48.6</v>
      </c>
    </row>
    <row r="131" spans="1:6" ht="38.25" hidden="1">
      <c r="A131" s="177" t="s">
        <v>119</v>
      </c>
      <c r="B131" s="97" t="s">
        <v>30</v>
      </c>
      <c r="C131" s="97" t="s">
        <v>20</v>
      </c>
      <c r="D131" s="97" t="s">
        <v>129</v>
      </c>
      <c r="E131" s="98"/>
      <c r="F131" s="178">
        <f>F132</f>
        <v>0</v>
      </c>
    </row>
    <row r="132" spans="1:6" ht="31.5" hidden="1">
      <c r="A132" s="122" t="s">
        <v>105</v>
      </c>
      <c r="B132" s="93" t="s">
        <v>30</v>
      </c>
      <c r="C132" s="93" t="s">
        <v>20</v>
      </c>
      <c r="D132" s="93" t="s">
        <v>129</v>
      </c>
      <c r="E132" s="179" t="s">
        <v>112</v>
      </c>
      <c r="F132" s="158"/>
    </row>
    <row r="133" spans="1:6" ht="19.5" customHeight="1">
      <c r="A133" s="114" t="s">
        <v>12</v>
      </c>
      <c r="B133" s="79" t="s">
        <v>30</v>
      </c>
      <c r="C133" s="79" t="s">
        <v>27</v>
      </c>
      <c r="D133" s="79"/>
      <c r="E133" s="119"/>
      <c r="F133" s="129">
        <f>F135+F137+F139+F145+F141</f>
        <v>580</v>
      </c>
    </row>
    <row r="134" spans="1:6" s="26" customFormat="1" ht="12.75">
      <c r="A134" s="116" t="s">
        <v>95</v>
      </c>
      <c r="B134" s="80" t="s">
        <v>30</v>
      </c>
      <c r="C134" s="80" t="s">
        <v>27</v>
      </c>
      <c r="D134" s="80" t="s">
        <v>94</v>
      </c>
      <c r="E134" s="80"/>
      <c r="F134" s="130">
        <f>F135+F137+F139</f>
        <v>70</v>
      </c>
    </row>
    <row r="135" spans="1:6" s="26" customFormat="1" ht="30.75" customHeight="1">
      <c r="A135" s="114" t="s">
        <v>202</v>
      </c>
      <c r="B135" s="79" t="s">
        <v>30</v>
      </c>
      <c r="C135" s="79" t="s">
        <v>27</v>
      </c>
      <c r="D135" s="79" t="s">
        <v>201</v>
      </c>
      <c r="E135" s="119"/>
      <c r="F135" s="129">
        <f>F136</f>
        <v>70</v>
      </c>
    </row>
    <row r="136" spans="1:6" s="26" customFormat="1" ht="11.25" customHeight="1">
      <c r="A136" s="184" t="s">
        <v>105</v>
      </c>
      <c r="B136" s="80" t="s">
        <v>30</v>
      </c>
      <c r="C136" s="80" t="s">
        <v>27</v>
      </c>
      <c r="D136" s="80" t="s">
        <v>201</v>
      </c>
      <c r="E136" s="117" t="s">
        <v>112</v>
      </c>
      <c r="F136" s="130">
        <v>70</v>
      </c>
    </row>
    <row r="137" spans="1:6" s="26" customFormat="1" ht="31.5" customHeight="1" hidden="1">
      <c r="A137" s="114" t="s">
        <v>204</v>
      </c>
      <c r="B137" s="79" t="s">
        <v>30</v>
      </c>
      <c r="C137" s="79" t="s">
        <v>27</v>
      </c>
      <c r="D137" s="79" t="s">
        <v>203</v>
      </c>
      <c r="E137" s="119"/>
      <c r="F137" s="129">
        <f>F138</f>
        <v>0</v>
      </c>
    </row>
    <row r="138" spans="1:6" s="26" customFormat="1" ht="17.25" customHeight="1" hidden="1">
      <c r="A138" s="184" t="s">
        <v>105</v>
      </c>
      <c r="B138" s="80" t="s">
        <v>30</v>
      </c>
      <c r="C138" s="80" t="s">
        <v>27</v>
      </c>
      <c r="D138" s="80" t="s">
        <v>203</v>
      </c>
      <c r="E138" s="117" t="s">
        <v>112</v>
      </c>
      <c r="F138" s="130">
        <v>0</v>
      </c>
    </row>
    <row r="139" spans="1:6" s="26" customFormat="1" ht="38.25" hidden="1">
      <c r="A139" s="177" t="s">
        <v>119</v>
      </c>
      <c r="B139" s="97" t="s">
        <v>30</v>
      </c>
      <c r="C139" s="97" t="s">
        <v>27</v>
      </c>
      <c r="D139" s="97" t="s">
        <v>129</v>
      </c>
      <c r="E139" s="180"/>
      <c r="F139" s="181">
        <f>F140</f>
        <v>0</v>
      </c>
    </row>
    <row r="140" spans="1:6" s="26" customFormat="1" ht="31.5" hidden="1">
      <c r="A140" s="167" t="s">
        <v>105</v>
      </c>
      <c r="B140" s="93" t="s">
        <v>30</v>
      </c>
      <c r="C140" s="93" t="s">
        <v>27</v>
      </c>
      <c r="D140" s="93" t="s">
        <v>129</v>
      </c>
      <c r="E140" s="179">
        <v>244</v>
      </c>
      <c r="F140" s="182"/>
    </row>
    <row r="141" spans="1:6" s="26" customFormat="1" ht="25.5">
      <c r="A141" s="231" t="s">
        <v>233</v>
      </c>
      <c r="B141" s="223" t="s">
        <v>30</v>
      </c>
      <c r="C141" s="232" t="s">
        <v>27</v>
      </c>
      <c r="D141" s="223" t="s">
        <v>228</v>
      </c>
      <c r="E141" s="232"/>
      <c r="F141" s="233">
        <f>F143+F144+F142</f>
        <v>510</v>
      </c>
    </row>
    <row r="142" spans="1:6" s="26" customFormat="1" ht="18.75" customHeight="1">
      <c r="A142" s="229" t="s">
        <v>105</v>
      </c>
      <c r="B142" s="218" t="s">
        <v>30</v>
      </c>
      <c r="C142" s="220" t="s">
        <v>27</v>
      </c>
      <c r="D142" s="218" t="s">
        <v>228</v>
      </c>
      <c r="E142" s="230">
        <v>243</v>
      </c>
      <c r="F142" s="228">
        <v>306.3</v>
      </c>
    </row>
    <row r="143" spans="1:6" s="26" customFormat="1" ht="12" customHeight="1">
      <c r="A143" s="229" t="s">
        <v>105</v>
      </c>
      <c r="B143" s="218" t="s">
        <v>30</v>
      </c>
      <c r="C143" s="220" t="s">
        <v>27</v>
      </c>
      <c r="D143" s="218" t="s">
        <v>228</v>
      </c>
      <c r="E143" s="230">
        <v>244</v>
      </c>
      <c r="F143" s="228">
        <v>203.7</v>
      </c>
    </row>
    <row r="144" spans="1:6" s="26" customFormat="1" ht="15" customHeight="1" hidden="1">
      <c r="A144" s="229" t="s">
        <v>229</v>
      </c>
      <c r="B144" s="218" t="s">
        <v>30</v>
      </c>
      <c r="C144" s="220" t="s">
        <v>27</v>
      </c>
      <c r="D144" s="218" t="s">
        <v>228</v>
      </c>
      <c r="E144" s="230">
        <v>450</v>
      </c>
      <c r="F144" s="228">
        <v>0</v>
      </c>
    </row>
    <row r="145" spans="1:6" s="26" customFormat="1" ht="0.75" customHeight="1" hidden="1">
      <c r="A145" s="183"/>
      <c r="B145" s="79"/>
      <c r="C145" s="79"/>
      <c r="D145" s="99"/>
      <c r="E145" s="119"/>
      <c r="F145" s="129"/>
    </row>
    <row r="146" spans="1:6" ht="27.75" customHeight="1" hidden="1">
      <c r="A146" s="184"/>
      <c r="B146" s="80"/>
      <c r="C146" s="80"/>
      <c r="D146" s="100"/>
      <c r="E146" s="117"/>
      <c r="F146" s="130"/>
    </row>
    <row r="147" spans="1:6" ht="12.75">
      <c r="A147" s="176" t="s">
        <v>13</v>
      </c>
      <c r="B147" s="79" t="s">
        <v>30</v>
      </c>
      <c r="C147" s="79" t="s">
        <v>21</v>
      </c>
      <c r="D147" s="79" t="s">
        <v>18</v>
      </c>
      <c r="E147" s="119" t="s">
        <v>16</v>
      </c>
      <c r="F147" s="129">
        <f>F148</f>
        <v>528.3</v>
      </c>
    </row>
    <row r="148" spans="1:6" ht="12.75">
      <c r="A148" s="140" t="s">
        <v>116</v>
      </c>
      <c r="B148" s="80" t="s">
        <v>30</v>
      </c>
      <c r="C148" s="80" t="s">
        <v>21</v>
      </c>
      <c r="D148" s="80" t="s">
        <v>94</v>
      </c>
      <c r="E148" s="117" t="s">
        <v>16</v>
      </c>
      <c r="F148" s="130">
        <f>F149+F151+F153+F155</f>
        <v>528.3</v>
      </c>
    </row>
    <row r="149" spans="1:6" ht="25.5">
      <c r="A149" s="185" t="s">
        <v>137</v>
      </c>
      <c r="B149" s="97" t="s">
        <v>30</v>
      </c>
      <c r="C149" s="97" t="s">
        <v>21</v>
      </c>
      <c r="D149" s="97" t="s">
        <v>138</v>
      </c>
      <c r="E149" s="186"/>
      <c r="F149" s="187">
        <f>F150</f>
        <v>308.9</v>
      </c>
    </row>
    <row r="150" spans="1:6" ht="12.75">
      <c r="A150" s="296" t="s">
        <v>105</v>
      </c>
      <c r="B150" s="93" t="s">
        <v>30</v>
      </c>
      <c r="C150" s="93" t="s">
        <v>21</v>
      </c>
      <c r="D150" s="93" t="s">
        <v>138</v>
      </c>
      <c r="E150" s="179">
        <v>244</v>
      </c>
      <c r="F150" s="188">
        <v>308.9</v>
      </c>
    </row>
    <row r="151" spans="1:6" ht="25.5">
      <c r="A151" s="131" t="s">
        <v>209</v>
      </c>
      <c r="B151" s="79" t="s">
        <v>30</v>
      </c>
      <c r="C151" s="79" t="s">
        <v>21</v>
      </c>
      <c r="D151" s="79" t="s">
        <v>208</v>
      </c>
      <c r="E151" s="166"/>
      <c r="F151" s="154">
        <f>F152</f>
        <v>79.4</v>
      </c>
    </row>
    <row r="152" spans="1:6" ht="12.75">
      <c r="A152" s="296" t="s">
        <v>105</v>
      </c>
      <c r="B152" s="80" t="s">
        <v>30</v>
      </c>
      <c r="C152" s="80" t="s">
        <v>21</v>
      </c>
      <c r="D152" s="80" t="s">
        <v>208</v>
      </c>
      <c r="E152" s="168" t="s">
        <v>112</v>
      </c>
      <c r="F152" s="156">
        <v>79.4</v>
      </c>
    </row>
    <row r="153" spans="1:6" ht="25.5">
      <c r="A153" s="177" t="s">
        <v>136</v>
      </c>
      <c r="B153" s="97" t="s">
        <v>30</v>
      </c>
      <c r="C153" s="97" t="s">
        <v>21</v>
      </c>
      <c r="D153" s="101" t="s">
        <v>135</v>
      </c>
      <c r="E153" s="189" t="s">
        <v>16</v>
      </c>
      <c r="F153" s="181">
        <f>F154</f>
        <v>140</v>
      </c>
    </row>
    <row r="154" spans="1:6" ht="12.75">
      <c r="A154" s="296" t="s">
        <v>105</v>
      </c>
      <c r="B154" s="93" t="s">
        <v>30</v>
      </c>
      <c r="C154" s="93" t="s">
        <v>21</v>
      </c>
      <c r="D154" s="102" t="s">
        <v>135</v>
      </c>
      <c r="E154" s="179">
        <v>244</v>
      </c>
      <c r="F154" s="182">
        <v>140</v>
      </c>
    </row>
    <row r="155" spans="1:6" ht="1.5" customHeight="1" thickBot="1">
      <c r="A155" s="190" t="s">
        <v>210</v>
      </c>
      <c r="B155" s="97" t="s">
        <v>30</v>
      </c>
      <c r="C155" s="97" t="s">
        <v>21</v>
      </c>
      <c r="D155" s="101" t="s">
        <v>211</v>
      </c>
      <c r="E155" s="180"/>
      <c r="F155" s="181">
        <f>F157+F156</f>
        <v>0</v>
      </c>
    </row>
    <row r="156" spans="1:6" ht="18.75" customHeight="1" hidden="1" thickBot="1">
      <c r="A156" s="296" t="s">
        <v>105</v>
      </c>
      <c r="B156" s="301" t="s">
        <v>30</v>
      </c>
      <c r="C156" s="301" t="s">
        <v>21</v>
      </c>
      <c r="D156" s="302" t="s">
        <v>211</v>
      </c>
      <c r="E156" s="303" t="s">
        <v>112</v>
      </c>
      <c r="F156" s="305">
        <v>0</v>
      </c>
    </row>
    <row r="157" spans="1:6" ht="15.75" customHeight="1" hidden="1" thickBot="1">
      <c r="A157" s="296" t="s">
        <v>105</v>
      </c>
      <c r="B157" s="301" t="s">
        <v>30</v>
      </c>
      <c r="C157" s="301" t="s">
        <v>21</v>
      </c>
      <c r="D157" s="302" t="s">
        <v>211</v>
      </c>
      <c r="E157" s="303" t="s">
        <v>241</v>
      </c>
      <c r="F157" s="305">
        <v>0</v>
      </c>
    </row>
    <row r="158" spans="1:6" ht="26.25" customHeight="1">
      <c r="A158" s="136" t="s">
        <v>242</v>
      </c>
      <c r="B158" s="304" t="s">
        <v>80</v>
      </c>
      <c r="C158" s="97"/>
      <c r="D158" s="101"/>
      <c r="E158" s="98"/>
      <c r="F158" s="181">
        <f>F159</f>
        <v>791.9</v>
      </c>
    </row>
    <row r="159" spans="1:6" ht="14.25" customHeight="1">
      <c r="A159" s="190" t="s">
        <v>243</v>
      </c>
      <c r="B159" s="306" t="s">
        <v>80</v>
      </c>
      <c r="C159" s="306" t="s">
        <v>30</v>
      </c>
      <c r="D159" s="307"/>
      <c r="E159" s="308"/>
      <c r="F159" s="181">
        <f>F160+F163</f>
        <v>791.9</v>
      </c>
    </row>
    <row r="160" spans="1:6" ht="19.5" customHeight="1">
      <c r="A160" s="190" t="s">
        <v>245</v>
      </c>
      <c r="B160" s="97" t="s">
        <v>80</v>
      </c>
      <c r="C160" s="97" t="s">
        <v>30</v>
      </c>
      <c r="D160" s="101" t="s">
        <v>244</v>
      </c>
      <c r="E160" s="98"/>
      <c r="F160" s="181">
        <f>F161</f>
        <v>500</v>
      </c>
    </row>
    <row r="161" spans="1:6" ht="27" customHeight="1">
      <c r="A161" s="190" t="s">
        <v>247</v>
      </c>
      <c r="B161" s="306" t="s">
        <v>80</v>
      </c>
      <c r="C161" s="306" t="s">
        <v>30</v>
      </c>
      <c r="D161" s="307" t="s">
        <v>246</v>
      </c>
      <c r="E161" s="308"/>
      <c r="F161" s="181">
        <f>F162</f>
        <v>500</v>
      </c>
    </row>
    <row r="162" spans="1:6" ht="19.5" customHeight="1">
      <c r="A162" s="296" t="s">
        <v>105</v>
      </c>
      <c r="B162" s="93" t="s">
        <v>80</v>
      </c>
      <c r="C162" s="93" t="s">
        <v>30</v>
      </c>
      <c r="D162" s="102" t="s">
        <v>246</v>
      </c>
      <c r="E162" s="309" t="s">
        <v>112</v>
      </c>
      <c r="F162" s="305">
        <v>500</v>
      </c>
    </row>
    <row r="163" spans="1:6" ht="27.75" customHeight="1">
      <c r="A163" s="177" t="s">
        <v>136</v>
      </c>
      <c r="B163" s="306" t="s">
        <v>80</v>
      </c>
      <c r="C163" s="306" t="s">
        <v>30</v>
      </c>
      <c r="D163" s="307" t="s">
        <v>135</v>
      </c>
      <c r="E163" s="310"/>
      <c r="F163" s="181">
        <f>F164</f>
        <v>291.9</v>
      </c>
    </row>
    <row r="164" spans="1:6" ht="13.5" thickBot="1">
      <c r="A164" s="296" t="s">
        <v>105</v>
      </c>
      <c r="B164" s="93" t="s">
        <v>80</v>
      </c>
      <c r="C164" s="93" t="s">
        <v>30</v>
      </c>
      <c r="D164" s="102" t="s">
        <v>135</v>
      </c>
      <c r="E164" s="94" t="s">
        <v>112</v>
      </c>
      <c r="F164" s="305">
        <v>291.9</v>
      </c>
    </row>
    <row r="165" spans="1:8" ht="14.25">
      <c r="A165" s="136" t="s">
        <v>93</v>
      </c>
      <c r="B165" s="203" t="s">
        <v>34</v>
      </c>
      <c r="C165" s="203"/>
      <c r="D165" s="203"/>
      <c r="E165" s="311"/>
      <c r="F165" s="129">
        <f>F166</f>
        <v>4571.3</v>
      </c>
      <c r="H165" s="27"/>
    </row>
    <row r="166" spans="1:6" ht="12.75">
      <c r="A166" s="114" t="s">
        <v>35</v>
      </c>
      <c r="B166" s="79" t="s">
        <v>34</v>
      </c>
      <c r="C166" s="79" t="s">
        <v>20</v>
      </c>
      <c r="D166" s="79" t="s">
        <v>18</v>
      </c>
      <c r="E166" s="119" t="s">
        <v>16</v>
      </c>
      <c r="F166" s="129">
        <f>F167+F177</f>
        <v>4571.3</v>
      </c>
    </row>
    <row r="167" spans="1:6" ht="12.75">
      <c r="A167" s="114" t="s">
        <v>36</v>
      </c>
      <c r="B167" s="79" t="s">
        <v>34</v>
      </c>
      <c r="C167" s="79" t="s">
        <v>20</v>
      </c>
      <c r="D167" s="79" t="s">
        <v>11</v>
      </c>
      <c r="E167" s="119"/>
      <c r="F167" s="129">
        <f>F168+F173+F175</f>
        <v>3729</v>
      </c>
    </row>
    <row r="168" spans="1:6" s="25" customFormat="1" ht="12.75">
      <c r="A168" s="114" t="s">
        <v>41</v>
      </c>
      <c r="B168" s="79" t="s">
        <v>34</v>
      </c>
      <c r="C168" s="79" t="s">
        <v>20</v>
      </c>
      <c r="D168" s="79" t="s">
        <v>40</v>
      </c>
      <c r="E168" s="119"/>
      <c r="F168" s="129">
        <f>SUM(F169:F172)</f>
        <v>3572.2000000000003</v>
      </c>
    </row>
    <row r="169" spans="1:6" ht="15" customHeight="1">
      <c r="A169" s="184" t="s">
        <v>101</v>
      </c>
      <c r="B169" s="80" t="s">
        <v>34</v>
      </c>
      <c r="C169" s="80" t="s">
        <v>20</v>
      </c>
      <c r="D169" s="80" t="s">
        <v>40</v>
      </c>
      <c r="E169" s="117" t="s">
        <v>120</v>
      </c>
      <c r="F169" s="130">
        <v>2286</v>
      </c>
    </row>
    <row r="170" spans="1:6" ht="12.75">
      <c r="A170" s="184" t="s">
        <v>103</v>
      </c>
      <c r="B170" s="80" t="s">
        <v>34</v>
      </c>
      <c r="C170" s="80" t="s">
        <v>20</v>
      </c>
      <c r="D170" s="80" t="s">
        <v>40</v>
      </c>
      <c r="E170" s="117">
        <v>242</v>
      </c>
      <c r="F170" s="130">
        <v>45.3</v>
      </c>
    </row>
    <row r="171" spans="1:6" ht="12.75">
      <c r="A171" s="184" t="s">
        <v>105</v>
      </c>
      <c r="B171" s="80" t="s">
        <v>34</v>
      </c>
      <c r="C171" s="80" t="s">
        <v>20</v>
      </c>
      <c r="D171" s="80" t="s">
        <v>40</v>
      </c>
      <c r="E171" s="117">
        <v>244</v>
      </c>
      <c r="F171" s="130">
        <v>1240.9</v>
      </c>
    </row>
    <row r="172" spans="1:6" ht="0.75" customHeight="1">
      <c r="A172" s="122" t="s">
        <v>106</v>
      </c>
      <c r="B172" s="80" t="s">
        <v>34</v>
      </c>
      <c r="C172" s="80" t="s">
        <v>20</v>
      </c>
      <c r="D172" s="80" t="s">
        <v>40</v>
      </c>
      <c r="E172" s="117">
        <v>851</v>
      </c>
      <c r="F172" s="121">
        <v>0</v>
      </c>
    </row>
    <row r="173" spans="1:6" s="25" customFormat="1" ht="27">
      <c r="A173" s="193" t="s">
        <v>42</v>
      </c>
      <c r="B173" s="104" t="s">
        <v>34</v>
      </c>
      <c r="C173" s="104" t="s">
        <v>20</v>
      </c>
      <c r="D173" s="104" t="s">
        <v>186</v>
      </c>
      <c r="E173" s="194"/>
      <c r="F173" s="195">
        <f>F174</f>
        <v>13.2</v>
      </c>
    </row>
    <row r="174" spans="1:6" s="25" customFormat="1" ht="15.75">
      <c r="A174" s="167" t="s">
        <v>101</v>
      </c>
      <c r="B174" s="93" t="s">
        <v>34</v>
      </c>
      <c r="C174" s="93" t="s">
        <v>20</v>
      </c>
      <c r="D174" s="105" t="s">
        <v>186</v>
      </c>
      <c r="E174" s="171" t="s">
        <v>120</v>
      </c>
      <c r="F174" s="182">
        <v>13.2</v>
      </c>
    </row>
    <row r="175" spans="1:6" s="25" customFormat="1" ht="13.5">
      <c r="A175" s="193" t="s">
        <v>256</v>
      </c>
      <c r="B175" s="104" t="s">
        <v>34</v>
      </c>
      <c r="C175" s="104" t="s">
        <v>20</v>
      </c>
      <c r="D175" s="104" t="s">
        <v>255</v>
      </c>
      <c r="E175" s="194"/>
      <c r="F175" s="195">
        <f>F176</f>
        <v>143.6</v>
      </c>
    </row>
    <row r="176" spans="1:6" s="25" customFormat="1" ht="15.75">
      <c r="A176" s="167" t="s">
        <v>101</v>
      </c>
      <c r="B176" s="93" t="s">
        <v>34</v>
      </c>
      <c r="C176" s="93" t="s">
        <v>20</v>
      </c>
      <c r="D176" s="105" t="s">
        <v>255</v>
      </c>
      <c r="E176" s="171" t="s">
        <v>120</v>
      </c>
      <c r="F176" s="182">
        <v>143.6</v>
      </c>
    </row>
    <row r="177" spans="1:6" s="25" customFormat="1" ht="12.75">
      <c r="A177" s="114" t="s">
        <v>56</v>
      </c>
      <c r="B177" s="103" t="s">
        <v>34</v>
      </c>
      <c r="C177" s="103" t="s">
        <v>20</v>
      </c>
      <c r="D177" s="286"/>
      <c r="E177" s="171"/>
      <c r="F177" s="181">
        <f>F178+F182</f>
        <v>842.3</v>
      </c>
    </row>
    <row r="178" spans="1:6" s="25" customFormat="1" ht="12.75">
      <c r="A178" s="261" t="s">
        <v>56</v>
      </c>
      <c r="B178" s="289" t="s">
        <v>34</v>
      </c>
      <c r="C178" s="289" t="s">
        <v>20</v>
      </c>
      <c r="D178" s="244" t="s">
        <v>251</v>
      </c>
      <c r="E178" s="222"/>
      <c r="F178" s="181">
        <f>F179</f>
        <v>17.8</v>
      </c>
    </row>
    <row r="179" spans="1:6" s="25" customFormat="1" ht="12.75">
      <c r="A179" s="1" t="s">
        <v>252</v>
      </c>
      <c r="B179" s="285" t="s">
        <v>34</v>
      </c>
      <c r="C179" s="285" t="s">
        <v>20</v>
      </c>
      <c r="D179" s="286" t="s">
        <v>251</v>
      </c>
      <c r="E179" s="217"/>
      <c r="F179" s="181">
        <f>F180</f>
        <v>17.8</v>
      </c>
    </row>
    <row r="180" spans="1:6" s="25" customFormat="1" ht="24" customHeight="1">
      <c r="A180" s="1" t="s">
        <v>265</v>
      </c>
      <c r="B180" s="285" t="s">
        <v>34</v>
      </c>
      <c r="C180" s="285" t="s">
        <v>20</v>
      </c>
      <c r="D180" s="286" t="s">
        <v>251</v>
      </c>
      <c r="E180" s="217"/>
      <c r="F180" s="181">
        <f>F181</f>
        <v>17.8</v>
      </c>
    </row>
    <row r="181" spans="1:6" ht="12.75">
      <c r="A181" s="184" t="s">
        <v>105</v>
      </c>
      <c r="B181" s="285" t="s">
        <v>34</v>
      </c>
      <c r="C181" s="285" t="s">
        <v>20</v>
      </c>
      <c r="D181" s="286" t="s">
        <v>251</v>
      </c>
      <c r="E181" s="217">
        <v>244</v>
      </c>
      <c r="F181" s="287">
        <v>17.8</v>
      </c>
    </row>
    <row r="182" spans="1:6" ht="12.75">
      <c r="A182" s="114" t="s">
        <v>56</v>
      </c>
      <c r="B182" s="103" t="s">
        <v>34</v>
      </c>
      <c r="C182" s="103" t="s">
        <v>20</v>
      </c>
      <c r="D182" s="103" t="s">
        <v>57</v>
      </c>
      <c r="E182" s="288"/>
      <c r="F182" s="181">
        <f>F183+F189+F191+F193</f>
        <v>824.5</v>
      </c>
    </row>
    <row r="183" spans="1:6" s="25" customFormat="1" ht="13.5">
      <c r="A183" s="114" t="s">
        <v>41</v>
      </c>
      <c r="B183" s="103" t="s">
        <v>34</v>
      </c>
      <c r="C183" s="103" t="s">
        <v>20</v>
      </c>
      <c r="D183" s="103" t="s">
        <v>58</v>
      </c>
      <c r="E183" s="106"/>
      <c r="F183" s="195">
        <f>F184+F187+F188</f>
        <v>590.4</v>
      </c>
    </row>
    <row r="184" spans="1:6" ht="17.25" customHeight="1">
      <c r="A184" s="184" t="s">
        <v>101</v>
      </c>
      <c r="B184" s="105" t="s">
        <v>34</v>
      </c>
      <c r="C184" s="105" t="s">
        <v>20</v>
      </c>
      <c r="D184" s="86" t="s">
        <v>58</v>
      </c>
      <c r="E184" s="117" t="s">
        <v>120</v>
      </c>
      <c r="F184" s="197">
        <v>546.8</v>
      </c>
    </row>
    <row r="185" spans="1:6" ht="24" customHeight="1" hidden="1">
      <c r="A185" s="122" t="s">
        <v>102</v>
      </c>
      <c r="B185" s="105" t="s">
        <v>34</v>
      </c>
      <c r="C185" s="105" t="s">
        <v>20</v>
      </c>
      <c r="D185" s="86" t="s">
        <v>58</v>
      </c>
      <c r="E185" s="117" t="s">
        <v>121</v>
      </c>
      <c r="F185" s="197"/>
    </row>
    <row r="186" spans="1:6" ht="27" customHeight="1" hidden="1">
      <c r="A186" s="122" t="s">
        <v>104</v>
      </c>
      <c r="B186" s="105" t="s">
        <v>34</v>
      </c>
      <c r="C186" s="105" t="s">
        <v>20</v>
      </c>
      <c r="D186" s="86" t="s">
        <v>58</v>
      </c>
      <c r="E186" s="117">
        <v>243</v>
      </c>
      <c r="F186" s="197"/>
    </row>
    <row r="187" spans="1:6" ht="17.25" customHeight="1">
      <c r="A187" s="184" t="s">
        <v>105</v>
      </c>
      <c r="B187" s="105" t="s">
        <v>34</v>
      </c>
      <c r="C187" s="105" t="s">
        <v>20</v>
      </c>
      <c r="D187" s="86" t="s">
        <v>58</v>
      </c>
      <c r="E187" s="117">
        <v>244</v>
      </c>
      <c r="F187" s="197">
        <v>43.5</v>
      </c>
    </row>
    <row r="188" spans="1:6" ht="12.75">
      <c r="A188" s="184" t="s">
        <v>106</v>
      </c>
      <c r="B188" s="80" t="s">
        <v>34</v>
      </c>
      <c r="C188" s="80" t="s">
        <v>20</v>
      </c>
      <c r="D188" s="80" t="s">
        <v>58</v>
      </c>
      <c r="E188" s="117">
        <v>851</v>
      </c>
      <c r="F188" s="197">
        <v>0.1</v>
      </c>
    </row>
    <row r="189" spans="1:6" ht="27">
      <c r="A189" s="193" t="s">
        <v>42</v>
      </c>
      <c r="B189" s="104" t="s">
        <v>34</v>
      </c>
      <c r="C189" s="104" t="s">
        <v>20</v>
      </c>
      <c r="D189" s="105" t="s">
        <v>186</v>
      </c>
      <c r="E189" s="104"/>
      <c r="F189" s="195">
        <f>F190</f>
        <v>2.7</v>
      </c>
    </row>
    <row r="190" spans="1:6" ht="14.25" customHeight="1">
      <c r="A190" s="296" t="s">
        <v>101</v>
      </c>
      <c r="B190" s="93" t="s">
        <v>34</v>
      </c>
      <c r="C190" s="93" t="s">
        <v>20</v>
      </c>
      <c r="D190" s="105" t="s">
        <v>186</v>
      </c>
      <c r="E190" s="171" t="s">
        <v>120</v>
      </c>
      <c r="F190" s="182">
        <v>2.7</v>
      </c>
    </row>
    <row r="191" spans="1:6" ht="13.5">
      <c r="A191" s="198" t="s">
        <v>61</v>
      </c>
      <c r="B191" s="104" t="s">
        <v>34</v>
      </c>
      <c r="C191" s="104" t="s">
        <v>20</v>
      </c>
      <c r="D191" s="108" t="s">
        <v>187</v>
      </c>
      <c r="E191" s="104"/>
      <c r="F191" s="195">
        <f>F192</f>
        <v>7.7</v>
      </c>
    </row>
    <row r="192" spans="1:6" ht="14.25" customHeight="1">
      <c r="A192" s="296" t="s">
        <v>101</v>
      </c>
      <c r="B192" s="93" t="s">
        <v>34</v>
      </c>
      <c r="C192" s="93" t="s">
        <v>20</v>
      </c>
      <c r="D192" s="108" t="s">
        <v>187</v>
      </c>
      <c r="E192" s="171" t="s">
        <v>120</v>
      </c>
      <c r="F192" s="182">
        <v>7.7</v>
      </c>
    </row>
    <row r="193" spans="1:6" s="25" customFormat="1" ht="25.5" customHeight="1">
      <c r="A193" s="199" t="s">
        <v>182</v>
      </c>
      <c r="B193" s="97" t="s">
        <v>34</v>
      </c>
      <c r="C193" s="97" t="s">
        <v>20</v>
      </c>
      <c r="D193" s="103" t="s">
        <v>188</v>
      </c>
      <c r="E193" s="189"/>
      <c r="F193" s="181">
        <f>F194</f>
        <v>223.7</v>
      </c>
    </row>
    <row r="194" spans="1:6" s="25" customFormat="1" ht="29.25" customHeight="1" thickBot="1">
      <c r="A194" s="295" t="s">
        <v>140</v>
      </c>
      <c r="B194" s="160" t="s">
        <v>34</v>
      </c>
      <c r="C194" s="160" t="s">
        <v>20</v>
      </c>
      <c r="D194" s="200" t="s">
        <v>188</v>
      </c>
      <c r="E194" s="201" t="s">
        <v>139</v>
      </c>
      <c r="F194" s="192">
        <v>223.7</v>
      </c>
    </row>
    <row r="195" spans="1:6" ht="14.25">
      <c r="A195" s="202" t="s">
        <v>262</v>
      </c>
      <c r="B195" s="203" t="s">
        <v>260</v>
      </c>
      <c r="C195" s="203"/>
      <c r="D195" s="203"/>
      <c r="E195" s="203"/>
      <c r="F195" s="204">
        <f>F196</f>
        <v>13</v>
      </c>
    </row>
    <row r="196" spans="1:6" ht="12.75">
      <c r="A196" s="88" t="s">
        <v>263</v>
      </c>
      <c r="B196" s="84" t="s">
        <v>260</v>
      </c>
      <c r="C196" s="84" t="s">
        <v>30</v>
      </c>
      <c r="D196" s="84"/>
      <c r="E196" s="84"/>
      <c r="F196" s="87">
        <f>F197</f>
        <v>13</v>
      </c>
    </row>
    <row r="197" spans="1:6" ht="12.75">
      <c r="A197" s="88" t="s">
        <v>264</v>
      </c>
      <c r="B197" s="84" t="s">
        <v>260</v>
      </c>
      <c r="C197" s="84" t="s">
        <v>30</v>
      </c>
      <c r="D197" s="84" t="s">
        <v>261</v>
      </c>
      <c r="E197" s="84"/>
      <c r="F197" s="107">
        <f>F198</f>
        <v>13</v>
      </c>
    </row>
    <row r="198" spans="1:6" ht="12.75">
      <c r="A198" s="184" t="s">
        <v>105</v>
      </c>
      <c r="B198" s="84" t="s">
        <v>260</v>
      </c>
      <c r="C198" s="84" t="s">
        <v>30</v>
      </c>
      <c r="D198" s="84" t="s">
        <v>261</v>
      </c>
      <c r="E198" s="84" t="s">
        <v>112</v>
      </c>
      <c r="F198" s="107">
        <v>13</v>
      </c>
    </row>
    <row r="199" ht="12.75">
      <c r="F199" s="28">
        <f>F14+F70+F81+F92+F123+F165+F195+F158</f>
        <v>18348.100000000002</v>
      </c>
    </row>
    <row r="200" ht="26.25" customHeight="1"/>
    <row r="201" spans="5:6" ht="12.75">
      <c r="E201" s="3" t="s">
        <v>20</v>
      </c>
      <c r="F201" s="4">
        <f>F14</f>
        <v>4704.000000000001</v>
      </c>
    </row>
    <row r="202" spans="5:6" ht="12.75">
      <c r="E202" s="3" t="s">
        <v>27</v>
      </c>
      <c r="F202" s="4">
        <f>F70</f>
        <v>151.1</v>
      </c>
    </row>
    <row r="203" spans="5:6" ht="12.75">
      <c r="E203" s="3" t="s">
        <v>21</v>
      </c>
      <c r="F203" s="4">
        <f>F81</f>
        <v>74.1</v>
      </c>
    </row>
    <row r="204" spans="5:6" ht="12.75">
      <c r="E204" s="3" t="s">
        <v>29</v>
      </c>
      <c r="F204" s="4">
        <f>F92</f>
        <v>6786.8</v>
      </c>
    </row>
    <row r="205" spans="5:6" ht="12.75">
      <c r="E205" s="3" t="s">
        <v>30</v>
      </c>
      <c r="F205" s="4">
        <f>F123</f>
        <v>1255.9</v>
      </c>
    </row>
    <row r="206" spans="5:6" ht="15" customHeight="1">
      <c r="E206" s="3" t="s">
        <v>80</v>
      </c>
      <c r="F206" s="4">
        <f>F158</f>
        <v>791.9</v>
      </c>
    </row>
    <row r="207" spans="5:6" ht="12.75">
      <c r="E207" s="3" t="s">
        <v>34</v>
      </c>
      <c r="F207" s="4">
        <f>F165</f>
        <v>4571.3</v>
      </c>
    </row>
    <row r="208" spans="5:6" ht="0.75" customHeight="1">
      <c r="E208" s="3" t="s">
        <v>64</v>
      </c>
      <c r="F208" s="4"/>
    </row>
    <row r="209" spans="5:6" ht="14.25" customHeight="1">
      <c r="E209" s="3" t="s">
        <v>260</v>
      </c>
      <c r="F209" s="4">
        <f>F195</f>
        <v>13</v>
      </c>
    </row>
    <row r="210" spans="5:6" ht="12.75" hidden="1">
      <c r="E210" s="3" t="s">
        <v>91</v>
      </c>
      <c r="F210" s="4"/>
    </row>
    <row r="211" ht="12.75">
      <c r="F211" s="27">
        <f>SUM(F201:F210)</f>
        <v>18348.100000000002</v>
      </c>
    </row>
  </sheetData>
  <sheetProtection/>
  <mergeCells count="12">
    <mergeCell ref="A2:F2"/>
    <mergeCell ref="A3:G3"/>
    <mergeCell ref="D1:F1"/>
    <mergeCell ref="A6:F6"/>
    <mergeCell ref="F12:F13"/>
    <mergeCell ref="A9:F9"/>
    <mergeCell ref="A10:F10"/>
    <mergeCell ref="E11:F11"/>
    <mergeCell ref="B8:F8"/>
    <mergeCell ref="A7:F7"/>
    <mergeCell ref="D5:F5"/>
    <mergeCell ref="B4:F4"/>
  </mergeCells>
  <printOptions/>
  <pageMargins left="0.6299212598425197" right="0.31496062992125984" top="0.11811023622047245" bottom="0.15748031496062992" header="0.2755905511811024" footer="0.11811023622047245"/>
  <pageSetup horizontalDpi="600" verticalDpi="600" orientation="portrait" paperSize="9" scale="80" r:id="rId1"/>
  <ignoredErrors>
    <ignoredError sqref="D135 D15:D32 D70:D71 D44:D46 B130:C139 A135 E34:E37 E135:E136 B63:C63 B14:C35 B101:E101 E103 B70:C92 E152 B155:C155 B182:E187 F168 G189:G193 C153:C154 F185:F186 F191 G195:G200 F189 B165:D173 G181:G187 G165:G173 B96:E96 D47:E50 E113:E119 B147:C150 A151:B154 F200 B44:C50 B55:E56 B189:E193 E167:E173 C195 D195:D196 B199:E200 E195:F197 B123:C128" numberStoredAsText="1"/>
    <ignoredError sqref="D34:D35 D33 D41:D43 D36:D37 D38:D40 B36:C37 B41:C43 B38:C40 B113:C114 B102:C102 D115:D119 B115:C119 B120:C122 B104:C104 D104 D113:D114 F165 E165:E166" numberStoredAsText="1" twoDigitTextYear="1"/>
    <ignoredError sqref="D130:E132 F126 D125:E128 F131" formula="1"/>
    <ignoredError sqref="F165 E165:E166" numberStoredAsText="1" formula="1"/>
    <ignoredError sqref="B103:C103 D102:D103 D120:D1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H203"/>
  <sheetViews>
    <sheetView tabSelected="1" zoomScalePageLayoutView="0" workbookViewId="0" topLeftCell="B1">
      <selection activeCell="B6" sqref="B6:H6"/>
    </sheetView>
  </sheetViews>
  <sheetFormatPr defaultColWidth="9.140625" defaultRowHeight="12.75"/>
  <cols>
    <col min="1" max="1" width="4.8515625" style="2" hidden="1" customWidth="1"/>
    <col min="2" max="2" width="52.28125" style="2" customWidth="1"/>
    <col min="3" max="3" width="6.28125" style="2" customWidth="1"/>
    <col min="4" max="4" width="4.57421875" style="2" customWidth="1"/>
    <col min="5" max="5" width="3.7109375" style="2" customWidth="1"/>
    <col min="6" max="6" width="12.140625" style="2" customWidth="1"/>
    <col min="7" max="7" width="5.28125" style="2" customWidth="1"/>
    <col min="8" max="8" width="10.7109375" style="2" customWidth="1"/>
    <col min="9" max="16384" width="9.140625" style="2" customWidth="1"/>
  </cols>
  <sheetData>
    <row r="1" spans="6:8" ht="12.75">
      <c r="F1" s="357" t="s">
        <v>267</v>
      </c>
      <c r="G1" s="357"/>
      <c r="H1" s="357"/>
    </row>
    <row r="2" spans="2:8" ht="12.75">
      <c r="B2" s="357" t="s">
        <v>270</v>
      </c>
      <c r="C2" s="345"/>
      <c r="D2" s="345"/>
      <c r="E2" s="345"/>
      <c r="F2" s="345"/>
      <c r="G2" s="345"/>
      <c r="H2" s="345"/>
    </row>
    <row r="3" spans="2:8" ht="38.25" customHeight="1">
      <c r="B3" s="360" t="s">
        <v>227</v>
      </c>
      <c r="C3" s="361"/>
      <c r="D3" s="361"/>
      <c r="E3" s="361"/>
      <c r="F3" s="361"/>
      <c r="G3" s="361"/>
      <c r="H3" s="361"/>
    </row>
    <row r="4" spans="3:8" ht="12.75">
      <c r="C4" s="357" t="s">
        <v>266</v>
      </c>
      <c r="D4" s="357"/>
      <c r="E4" s="357"/>
      <c r="F4" s="357"/>
      <c r="G4" s="357"/>
      <c r="H4" s="357"/>
    </row>
    <row r="5" spans="6:8" ht="12.75">
      <c r="F5" s="357" t="s">
        <v>98</v>
      </c>
      <c r="G5" s="357"/>
      <c r="H5" s="357"/>
    </row>
    <row r="6" spans="2:8" ht="27.75" customHeight="1">
      <c r="B6" s="362" t="s">
        <v>224</v>
      </c>
      <c r="C6" s="361"/>
      <c r="D6" s="361"/>
      <c r="E6" s="361"/>
      <c r="F6" s="361"/>
      <c r="G6" s="361"/>
      <c r="H6" s="361"/>
    </row>
    <row r="7" spans="3:8" ht="12.75">
      <c r="C7" s="357" t="s">
        <v>226</v>
      </c>
      <c r="D7" s="357"/>
      <c r="E7" s="357"/>
      <c r="F7" s="357"/>
      <c r="G7" s="357"/>
      <c r="H7" s="357"/>
    </row>
    <row r="8" spans="1:8" ht="23.25" customHeight="1">
      <c r="A8" s="359" t="s">
        <v>92</v>
      </c>
      <c r="B8" s="359"/>
      <c r="C8" s="359"/>
      <c r="D8" s="359"/>
      <c r="E8" s="359"/>
      <c r="F8" s="359"/>
      <c r="G8" s="359"/>
      <c r="H8" s="359"/>
    </row>
    <row r="9" spans="1:8" ht="15.75">
      <c r="A9" s="358" t="s">
        <v>191</v>
      </c>
      <c r="B9" s="358"/>
      <c r="C9" s="358"/>
      <c r="D9" s="358"/>
      <c r="E9" s="358"/>
      <c r="F9" s="358"/>
      <c r="G9" s="358"/>
      <c r="H9" s="358"/>
    </row>
    <row r="10" ht="12.75">
      <c r="H10" s="2" t="s">
        <v>44</v>
      </c>
    </row>
    <row r="11" spans="1:8" ht="51" customHeight="1">
      <c r="A11" s="51"/>
      <c r="B11" s="74" t="s">
        <v>180</v>
      </c>
      <c r="C11" s="76" t="s">
        <v>43</v>
      </c>
      <c r="D11" s="76" t="s">
        <v>14</v>
      </c>
      <c r="E11" s="76" t="s">
        <v>45</v>
      </c>
      <c r="F11" s="77" t="s">
        <v>15</v>
      </c>
      <c r="G11" s="77" t="s">
        <v>97</v>
      </c>
      <c r="H11" s="78" t="s">
        <v>77</v>
      </c>
    </row>
    <row r="12" spans="1:8" ht="18.75" customHeight="1">
      <c r="A12" s="50"/>
      <c r="B12" s="74" t="s">
        <v>217</v>
      </c>
      <c r="C12" s="75">
        <v>871</v>
      </c>
      <c r="D12" s="76"/>
      <c r="E12" s="76"/>
      <c r="F12" s="77"/>
      <c r="G12" s="77"/>
      <c r="H12" s="78">
        <f>H203</f>
        <v>18348.100000000002</v>
      </c>
    </row>
    <row r="13" spans="2:8" ht="14.25">
      <c r="B13" s="110" t="s">
        <v>19</v>
      </c>
      <c r="C13" s="111">
        <v>871</v>
      </c>
      <c r="D13" s="111" t="s">
        <v>20</v>
      </c>
      <c r="E13" s="111" t="s">
        <v>17</v>
      </c>
      <c r="F13" s="111" t="s">
        <v>18</v>
      </c>
      <c r="G13" s="112" t="s">
        <v>16</v>
      </c>
      <c r="H13" s="113">
        <f>H14+H21+H43+H37+H47</f>
        <v>4704.000000000001</v>
      </c>
    </row>
    <row r="14" spans="2:8" ht="25.5">
      <c r="B14" s="114" t="s">
        <v>26</v>
      </c>
      <c r="C14" s="79">
        <v>871</v>
      </c>
      <c r="D14" s="79" t="s">
        <v>20</v>
      </c>
      <c r="E14" s="79" t="s">
        <v>27</v>
      </c>
      <c r="F14" s="79" t="s">
        <v>18</v>
      </c>
      <c r="G14" s="79" t="s">
        <v>16</v>
      </c>
      <c r="H14" s="115">
        <f>H15</f>
        <v>684.3</v>
      </c>
    </row>
    <row r="15" spans="2:8" ht="38.25">
      <c r="B15" s="116" t="s">
        <v>22</v>
      </c>
      <c r="C15" s="80">
        <v>871</v>
      </c>
      <c r="D15" s="80" t="s">
        <v>20</v>
      </c>
      <c r="E15" s="80" t="s">
        <v>27</v>
      </c>
      <c r="F15" s="80" t="s">
        <v>23</v>
      </c>
      <c r="G15" s="80" t="s">
        <v>16</v>
      </c>
      <c r="H15" s="109">
        <f>H16</f>
        <v>684.3</v>
      </c>
    </row>
    <row r="16" spans="2:8" ht="12.75">
      <c r="B16" s="116" t="s">
        <v>1</v>
      </c>
      <c r="C16" s="80">
        <v>871</v>
      </c>
      <c r="D16" s="80" t="s">
        <v>20</v>
      </c>
      <c r="E16" s="80" t="s">
        <v>27</v>
      </c>
      <c r="F16" s="80" t="s">
        <v>0</v>
      </c>
      <c r="G16" s="80" t="s">
        <v>16</v>
      </c>
      <c r="H16" s="109">
        <f>H17</f>
        <v>684.3</v>
      </c>
    </row>
    <row r="17" spans="2:8" ht="51">
      <c r="B17" s="116" t="s">
        <v>99</v>
      </c>
      <c r="C17" s="80">
        <v>871</v>
      </c>
      <c r="D17" s="80" t="s">
        <v>20</v>
      </c>
      <c r="E17" s="80" t="s">
        <v>27</v>
      </c>
      <c r="F17" s="80" t="s">
        <v>0</v>
      </c>
      <c r="G17" s="80">
        <v>100</v>
      </c>
      <c r="H17" s="109">
        <f>H18</f>
        <v>684.3</v>
      </c>
    </row>
    <row r="18" spans="2:8" ht="12.75">
      <c r="B18" s="116" t="s">
        <v>100</v>
      </c>
      <c r="C18" s="80">
        <v>871</v>
      </c>
      <c r="D18" s="80" t="s">
        <v>20</v>
      </c>
      <c r="E18" s="80" t="s">
        <v>27</v>
      </c>
      <c r="F18" s="80" t="s">
        <v>0</v>
      </c>
      <c r="G18" s="117">
        <v>120</v>
      </c>
      <c r="H18" s="109">
        <f>H19+H20</f>
        <v>684.3</v>
      </c>
    </row>
    <row r="19" spans="2:8" ht="15">
      <c r="B19" s="118" t="s">
        <v>101</v>
      </c>
      <c r="C19" s="80">
        <v>871</v>
      </c>
      <c r="D19" s="80" t="s">
        <v>20</v>
      </c>
      <c r="E19" s="80" t="s">
        <v>27</v>
      </c>
      <c r="F19" s="80" t="s">
        <v>0</v>
      </c>
      <c r="G19" s="117">
        <v>121</v>
      </c>
      <c r="H19" s="109">
        <v>684.3</v>
      </c>
    </row>
    <row r="20" spans="2:8" ht="30" hidden="1">
      <c r="B20" s="118" t="s">
        <v>102</v>
      </c>
      <c r="C20" s="80">
        <v>871</v>
      </c>
      <c r="D20" s="80" t="s">
        <v>20</v>
      </c>
      <c r="E20" s="80" t="s">
        <v>27</v>
      </c>
      <c r="F20" s="80" t="s">
        <v>0</v>
      </c>
      <c r="G20" s="117">
        <v>122</v>
      </c>
      <c r="H20" s="109"/>
    </row>
    <row r="21" spans="2:8" ht="38.25">
      <c r="B21" s="114" t="s">
        <v>28</v>
      </c>
      <c r="C21" s="79">
        <v>871</v>
      </c>
      <c r="D21" s="79" t="s">
        <v>20</v>
      </c>
      <c r="E21" s="79" t="s">
        <v>29</v>
      </c>
      <c r="F21" s="79" t="s">
        <v>18</v>
      </c>
      <c r="G21" s="119" t="s">
        <v>16</v>
      </c>
      <c r="H21" s="120">
        <f>H22+H31</f>
        <v>2971.6000000000004</v>
      </c>
    </row>
    <row r="22" spans="2:8" ht="38.25">
      <c r="B22" s="114" t="s">
        <v>22</v>
      </c>
      <c r="C22" s="79">
        <v>871</v>
      </c>
      <c r="D22" s="79" t="s">
        <v>20</v>
      </c>
      <c r="E22" s="79" t="s">
        <v>29</v>
      </c>
      <c r="F22" s="79" t="s">
        <v>23</v>
      </c>
      <c r="G22" s="119" t="s">
        <v>16</v>
      </c>
      <c r="H22" s="120">
        <f>H23</f>
        <v>2945.7000000000003</v>
      </c>
    </row>
    <row r="23" spans="2:8" ht="12.75">
      <c r="B23" s="116" t="s">
        <v>24</v>
      </c>
      <c r="C23" s="80">
        <v>871</v>
      </c>
      <c r="D23" s="80" t="s">
        <v>20</v>
      </c>
      <c r="E23" s="80" t="s">
        <v>29</v>
      </c>
      <c r="F23" s="80" t="s">
        <v>25</v>
      </c>
      <c r="G23" s="117" t="s">
        <v>16</v>
      </c>
      <c r="H23" s="121">
        <f>H24+H26+H27+H28+H29+H30</f>
        <v>2945.7000000000003</v>
      </c>
    </row>
    <row r="24" spans="2:8" ht="14.25" customHeight="1">
      <c r="B24" s="118" t="s">
        <v>101</v>
      </c>
      <c r="C24" s="80">
        <v>871</v>
      </c>
      <c r="D24" s="80" t="s">
        <v>20</v>
      </c>
      <c r="E24" s="80" t="s">
        <v>29</v>
      </c>
      <c r="F24" s="80" t="s">
        <v>25</v>
      </c>
      <c r="G24" s="117">
        <v>121</v>
      </c>
      <c r="H24" s="121">
        <v>2679.9</v>
      </c>
    </row>
    <row r="25" spans="2:8" ht="1.5" customHeight="1" hidden="1">
      <c r="B25" s="118" t="s">
        <v>102</v>
      </c>
      <c r="C25" s="80">
        <v>871</v>
      </c>
      <c r="D25" s="80" t="s">
        <v>20</v>
      </c>
      <c r="E25" s="80" t="s">
        <v>29</v>
      </c>
      <c r="F25" s="80" t="s">
        <v>25</v>
      </c>
      <c r="G25" s="117">
        <v>122</v>
      </c>
      <c r="H25" s="121"/>
    </row>
    <row r="26" spans="2:8" ht="31.5" hidden="1">
      <c r="B26" s="122" t="s">
        <v>103</v>
      </c>
      <c r="C26" s="80">
        <v>871</v>
      </c>
      <c r="D26" s="80" t="s">
        <v>20</v>
      </c>
      <c r="E26" s="80" t="s">
        <v>29</v>
      </c>
      <c r="F26" s="80" t="s">
        <v>25</v>
      </c>
      <c r="G26" s="117">
        <v>242</v>
      </c>
      <c r="H26" s="121">
        <v>0</v>
      </c>
    </row>
    <row r="27" spans="2:8" ht="31.5" hidden="1">
      <c r="B27" s="122" t="s">
        <v>104</v>
      </c>
      <c r="C27" s="80">
        <v>871</v>
      </c>
      <c r="D27" s="80" t="s">
        <v>20</v>
      </c>
      <c r="E27" s="80" t="s">
        <v>29</v>
      </c>
      <c r="F27" s="80" t="s">
        <v>25</v>
      </c>
      <c r="G27" s="117">
        <v>243</v>
      </c>
      <c r="H27" s="121">
        <v>0</v>
      </c>
    </row>
    <row r="28" spans="2:8" ht="31.5">
      <c r="B28" s="122" t="s">
        <v>105</v>
      </c>
      <c r="C28" s="80">
        <v>871</v>
      </c>
      <c r="D28" s="80" t="s">
        <v>20</v>
      </c>
      <c r="E28" s="80" t="s">
        <v>29</v>
      </c>
      <c r="F28" s="80" t="s">
        <v>25</v>
      </c>
      <c r="G28" s="117">
        <v>244</v>
      </c>
      <c r="H28" s="121">
        <v>248.6</v>
      </c>
    </row>
    <row r="29" spans="2:8" ht="31.5">
      <c r="B29" s="122" t="s">
        <v>106</v>
      </c>
      <c r="C29" s="80">
        <v>871</v>
      </c>
      <c r="D29" s="80" t="s">
        <v>20</v>
      </c>
      <c r="E29" s="80" t="s">
        <v>29</v>
      </c>
      <c r="F29" s="80" t="s">
        <v>25</v>
      </c>
      <c r="G29" s="117">
        <v>851</v>
      </c>
      <c r="H29" s="121">
        <v>12.4</v>
      </c>
    </row>
    <row r="30" spans="2:8" ht="15.75">
      <c r="B30" s="122" t="s">
        <v>107</v>
      </c>
      <c r="C30" s="80">
        <v>871</v>
      </c>
      <c r="D30" s="80" t="s">
        <v>20</v>
      </c>
      <c r="E30" s="80" t="s">
        <v>29</v>
      </c>
      <c r="F30" s="80" t="s">
        <v>25</v>
      </c>
      <c r="G30" s="117">
        <v>852</v>
      </c>
      <c r="H30" s="121">
        <v>4.8</v>
      </c>
    </row>
    <row r="31" spans="2:8" ht="12.75">
      <c r="B31" s="114" t="s">
        <v>87</v>
      </c>
      <c r="C31" s="79">
        <v>871</v>
      </c>
      <c r="D31" s="79" t="s">
        <v>20</v>
      </c>
      <c r="E31" s="79" t="s">
        <v>29</v>
      </c>
      <c r="F31" s="79" t="s">
        <v>86</v>
      </c>
      <c r="G31" s="119"/>
      <c r="H31" s="120">
        <f>H32+H36</f>
        <v>25.9</v>
      </c>
    </row>
    <row r="32" spans="2:8" ht="36">
      <c r="B32" s="123" t="s">
        <v>89</v>
      </c>
      <c r="C32" s="80">
        <v>871</v>
      </c>
      <c r="D32" s="80" t="s">
        <v>20</v>
      </c>
      <c r="E32" s="80" t="s">
        <v>29</v>
      </c>
      <c r="F32" s="80" t="s">
        <v>69</v>
      </c>
      <c r="G32" s="117"/>
      <c r="H32" s="121">
        <f>H33</f>
        <v>10.4</v>
      </c>
    </row>
    <row r="33" spans="2:8" ht="36">
      <c r="B33" s="123" t="s">
        <v>175</v>
      </c>
      <c r="C33" s="80">
        <v>871</v>
      </c>
      <c r="D33" s="80" t="s">
        <v>20</v>
      </c>
      <c r="E33" s="80" t="s">
        <v>29</v>
      </c>
      <c r="F33" s="83" t="s">
        <v>69</v>
      </c>
      <c r="G33" s="124" t="s">
        <v>174</v>
      </c>
      <c r="H33" s="121">
        <f>H34</f>
        <v>10.4</v>
      </c>
    </row>
    <row r="34" spans="2:8" ht="24">
      <c r="B34" s="125" t="s">
        <v>68</v>
      </c>
      <c r="C34" s="80">
        <v>871</v>
      </c>
      <c r="D34" s="80" t="s">
        <v>20</v>
      </c>
      <c r="E34" s="80" t="s">
        <v>29</v>
      </c>
      <c r="F34" s="85" t="s">
        <v>70</v>
      </c>
      <c r="G34" s="126" t="s">
        <v>174</v>
      </c>
      <c r="H34" s="121">
        <v>10.4</v>
      </c>
    </row>
    <row r="35" spans="2:8" ht="60">
      <c r="B35" s="127" t="s">
        <v>195</v>
      </c>
      <c r="C35" s="80">
        <v>871</v>
      </c>
      <c r="D35" s="80" t="s">
        <v>20</v>
      </c>
      <c r="E35" s="80" t="s">
        <v>29</v>
      </c>
      <c r="F35" s="85" t="s">
        <v>78</v>
      </c>
      <c r="G35" s="126"/>
      <c r="H35" s="121">
        <f>H36</f>
        <v>15.5</v>
      </c>
    </row>
    <row r="36" spans="2:8" ht="24">
      <c r="B36" s="125" t="s">
        <v>194</v>
      </c>
      <c r="C36" s="80">
        <v>871</v>
      </c>
      <c r="D36" s="80" t="s">
        <v>20</v>
      </c>
      <c r="E36" s="80" t="s">
        <v>29</v>
      </c>
      <c r="F36" s="85" t="s">
        <v>196</v>
      </c>
      <c r="G36" s="126" t="s">
        <v>109</v>
      </c>
      <c r="H36" s="121">
        <v>15.5</v>
      </c>
    </row>
    <row r="37" spans="2:8" ht="38.25">
      <c r="B37" s="114" t="s">
        <v>79</v>
      </c>
      <c r="C37" s="79">
        <v>871</v>
      </c>
      <c r="D37" s="79" t="s">
        <v>20</v>
      </c>
      <c r="E37" s="79" t="s">
        <v>80</v>
      </c>
      <c r="F37" s="85"/>
      <c r="G37" s="126"/>
      <c r="H37" s="120">
        <f>H38</f>
        <v>84.80000000000001</v>
      </c>
    </row>
    <row r="38" spans="2:8" ht="12.75">
      <c r="B38" s="116" t="s">
        <v>87</v>
      </c>
      <c r="C38" s="80">
        <v>871</v>
      </c>
      <c r="D38" s="80" t="s">
        <v>20</v>
      </c>
      <c r="E38" s="80" t="s">
        <v>80</v>
      </c>
      <c r="F38" s="80" t="s">
        <v>86</v>
      </c>
      <c r="G38" s="126"/>
      <c r="H38" s="120">
        <f>H39</f>
        <v>84.80000000000001</v>
      </c>
    </row>
    <row r="39" spans="2:8" ht="48">
      <c r="B39" s="123" t="s">
        <v>88</v>
      </c>
      <c r="C39" s="80">
        <v>871</v>
      </c>
      <c r="D39" s="80" t="s">
        <v>20</v>
      </c>
      <c r="E39" s="80" t="s">
        <v>80</v>
      </c>
      <c r="F39" s="80" t="s">
        <v>78</v>
      </c>
      <c r="G39" s="117"/>
      <c r="H39" s="121">
        <f>H40</f>
        <v>84.80000000000001</v>
      </c>
    </row>
    <row r="40" spans="2:8" ht="12.75">
      <c r="B40" s="123" t="s">
        <v>108</v>
      </c>
      <c r="C40" s="80">
        <v>871</v>
      </c>
      <c r="D40" s="80" t="s">
        <v>20</v>
      </c>
      <c r="E40" s="80" t="s">
        <v>80</v>
      </c>
      <c r="F40" s="80" t="s">
        <v>78</v>
      </c>
      <c r="G40" s="117">
        <v>540</v>
      </c>
      <c r="H40" s="121">
        <f>H41+H42</f>
        <v>84.80000000000001</v>
      </c>
    </row>
    <row r="41" spans="2:8" ht="12.75">
      <c r="B41" s="128" t="s">
        <v>82</v>
      </c>
      <c r="C41" s="80">
        <v>871</v>
      </c>
      <c r="D41" s="80" t="s">
        <v>20</v>
      </c>
      <c r="E41" s="80" t="s">
        <v>80</v>
      </c>
      <c r="F41" s="85" t="s">
        <v>81</v>
      </c>
      <c r="G41" s="117">
        <v>540</v>
      </c>
      <c r="H41" s="121">
        <v>56.7</v>
      </c>
    </row>
    <row r="42" spans="2:8" ht="12.75">
      <c r="B42" s="128" t="s">
        <v>83</v>
      </c>
      <c r="C42" s="80">
        <v>871</v>
      </c>
      <c r="D42" s="80" t="s">
        <v>20</v>
      </c>
      <c r="E42" s="80" t="s">
        <v>80</v>
      </c>
      <c r="F42" s="85" t="s">
        <v>76</v>
      </c>
      <c r="G42" s="117">
        <v>540</v>
      </c>
      <c r="H42" s="121">
        <v>28.1</v>
      </c>
    </row>
    <row r="43" spans="2:8" ht="0.75" customHeight="1">
      <c r="B43" s="114" t="s">
        <v>2</v>
      </c>
      <c r="C43" s="79">
        <v>871</v>
      </c>
      <c r="D43" s="79" t="s">
        <v>20</v>
      </c>
      <c r="E43" s="79">
        <v>11</v>
      </c>
      <c r="F43" s="79"/>
      <c r="G43" s="119" t="s">
        <v>16</v>
      </c>
      <c r="H43" s="129">
        <f>H44</f>
        <v>0</v>
      </c>
    </row>
    <row r="44" spans="2:8" ht="0.75" customHeight="1">
      <c r="B44" s="114" t="s">
        <v>2</v>
      </c>
      <c r="C44" s="79">
        <v>871</v>
      </c>
      <c r="D44" s="79" t="s">
        <v>20</v>
      </c>
      <c r="E44" s="79">
        <v>11</v>
      </c>
      <c r="F44" s="79" t="s">
        <v>4</v>
      </c>
      <c r="G44" s="119"/>
      <c r="H44" s="129">
        <f>H45</f>
        <v>0</v>
      </c>
    </row>
    <row r="45" spans="2:8" ht="12.75" hidden="1">
      <c r="B45" s="116" t="s">
        <v>5</v>
      </c>
      <c r="C45" s="80">
        <v>871</v>
      </c>
      <c r="D45" s="80" t="s">
        <v>20</v>
      </c>
      <c r="E45" s="80">
        <v>11</v>
      </c>
      <c r="F45" s="80" t="s">
        <v>6</v>
      </c>
      <c r="G45" s="117" t="s">
        <v>16</v>
      </c>
      <c r="H45" s="130">
        <f>H46</f>
        <v>0</v>
      </c>
    </row>
    <row r="46" spans="2:8" ht="12.75" hidden="1">
      <c r="B46" s="116" t="s">
        <v>110</v>
      </c>
      <c r="C46" s="80">
        <v>871</v>
      </c>
      <c r="D46" s="80" t="s">
        <v>20</v>
      </c>
      <c r="E46" s="80">
        <v>11</v>
      </c>
      <c r="F46" s="80" t="s">
        <v>6</v>
      </c>
      <c r="G46" s="117" t="s">
        <v>111</v>
      </c>
      <c r="H46" s="130">
        <v>0</v>
      </c>
    </row>
    <row r="47" spans="2:8" ht="12.75">
      <c r="B47" s="114" t="s">
        <v>37</v>
      </c>
      <c r="C47" s="79">
        <v>871</v>
      </c>
      <c r="D47" s="79" t="s">
        <v>20</v>
      </c>
      <c r="E47" s="79">
        <v>13</v>
      </c>
      <c r="F47" s="79"/>
      <c r="G47" s="119"/>
      <c r="H47" s="129">
        <f>H48+H51+H58+H54</f>
        <v>963.3000000000001</v>
      </c>
    </row>
    <row r="48" spans="2:8" ht="38.25">
      <c r="B48" s="131" t="s">
        <v>72</v>
      </c>
      <c r="C48" s="79">
        <v>871</v>
      </c>
      <c r="D48" s="79" t="s">
        <v>20</v>
      </c>
      <c r="E48" s="79">
        <v>13</v>
      </c>
      <c r="F48" s="79" t="s">
        <v>38</v>
      </c>
      <c r="G48" s="119"/>
      <c r="H48" s="129">
        <f>H49</f>
        <v>2</v>
      </c>
    </row>
    <row r="49" spans="2:8" ht="24">
      <c r="B49" s="132" t="s">
        <v>71</v>
      </c>
      <c r="C49" s="80">
        <v>871</v>
      </c>
      <c r="D49" s="80" t="s">
        <v>20</v>
      </c>
      <c r="E49" s="80">
        <v>13</v>
      </c>
      <c r="F49" s="80" t="s">
        <v>39</v>
      </c>
      <c r="G49" s="117"/>
      <c r="H49" s="130">
        <f>H50</f>
        <v>2</v>
      </c>
    </row>
    <row r="50" spans="2:8" ht="31.5">
      <c r="B50" s="122" t="s">
        <v>105</v>
      </c>
      <c r="C50" s="80">
        <v>871</v>
      </c>
      <c r="D50" s="80" t="s">
        <v>20</v>
      </c>
      <c r="E50" s="80">
        <v>13</v>
      </c>
      <c r="F50" s="80" t="s">
        <v>39</v>
      </c>
      <c r="G50" s="117" t="s">
        <v>112</v>
      </c>
      <c r="H50" s="130">
        <v>2</v>
      </c>
    </row>
    <row r="51" spans="2:8" ht="25.5">
      <c r="B51" s="131" t="s">
        <v>113</v>
      </c>
      <c r="C51" s="79">
        <v>871</v>
      </c>
      <c r="D51" s="79" t="s">
        <v>20</v>
      </c>
      <c r="E51" s="79">
        <v>13</v>
      </c>
      <c r="F51" s="79" t="s">
        <v>114</v>
      </c>
      <c r="G51" s="119"/>
      <c r="H51" s="129">
        <f>H52</f>
        <v>238</v>
      </c>
    </row>
    <row r="52" spans="2:8" ht="12.75">
      <c r="B52" s="116" t="s">
        <v>60</v>
      </c>
      <c r="C52" s="80">
        <v>871</v>
      </c>
      <c r="D52" s="80" t="s">
        <v>20</v>
      </c>
      <c r="E52" s="80">
        <v>13</v>
      </c>
      <c r="F52" s="80" t="s">
        <v>59</v>
      </c>
      <c r="G52" s="117"/>
      <c r="H52" s="130">
        <f>H53</f>
        <v>238</v>
      </c>
    </row>
    <row r="53" spans="2:8" ht="31.5">
      <c r="B53" s="122" t="s">
        <v>105</v>
      </c>
      <c r="C53" s="80">
        <v>871</v>
      </c>
      <c r="D53" s="80" t="s">
        <v>20</v>
      </c>
      <c r="E53" s="80">
        <v>13</v>
      </c>
      <c r="F53" s="80" t="s">
        <v>59</v>
      </c>
      <c r="G53" s="80" t="s">
        <v>112</v>
      </c>
      <c r="H53" s="130">
        <v>238</v>
      </c>
    </row>
    <row r="54" spans="2:8" ht="12.75">
      <c r="B54" s="114" t="s">
        <v>87</v>
      </c>
      <c r="C54" s="79">
        <v>871</v>
      </c>
      <c r="D54" s="79" t="s">
        <v>20</v>
      </c>
      <c r="E54" s="79" t="s">
        <v>29</v>
      </c>
      <c r="F54" s="79" t="s">
        <v>86</v>
      </c>
      <c r="G54" s="119"/>
      <c r="H54" s="120">
        <f>H55</f>
        <v>10.4</v>
      </c>
    </row>
    <row r="55" spans="2:8" ht="36">
      <c r="B55" s="123" t="s">
        <v>89</v>
      </c>
      <c r="C55" s="80">
        <v>871</v>
      </c>
      <c r="D55" s="80" t="s">
        <v>20</v>
      </c>
      <c r="E55" s="80" t="s">
        <v>29</v>
      </c>
      <c r="F55" s="80" t="s">
        <v>69</v>
      </c>
      <c r="G55" s="117"/>
      <c r="H55" s="121">
        <f>H56</f>
        <v>10.4</v>
      </c>
    </row>
    <row r="56" spans="2:8" ht="36">
      <c r="B56" s="123" t="s">
        <v>175</v>
      </c>
      <c r="C56" s="80">
        <v>871</v>
      </c>
      <c r="D56" s="80" t="s">
        <v>20</v>
      </c>
      <c r="E56" s="80" t="s">
        <v>29</v>
      </c>
      <c r="F56" s="83" t="s">
        <v>69</v>
      </c>
      <c r="G56" s="124" t="s">
        <v>174</v>
      </c>
      <c r="H56" s="121">
        <f>H57</f>
        <v>10.4</v>
      </c>
    </row>
    <row r="57" spans="2:8" ht="24">
      <c r="B57" s="125" t="s">
        <v>68</v>
      </c>
      <c r="C57" s="80">
        <v>871</v>
      </c>
      <c r="D57" s="80" t="s">
        <v>20</v>
      </c>
      <c r="E57" s="80" t="s">
        <v>29</v>
      </c>
      <c r="F57" s="85" t="s">
        <v>70</v>
      </c>
      <c r="G57" s="126" t="s">
        <v>174</v>
      </c>
      <c r="H57" s="121">
        <v>10.4</v>
      </c>
    </row>
    <row r="58" spans="2:8" ht="15.75">
      <c r="B58" s="224" t="s">
        <v>116</v>
      </c>
      <c r="C58" s="225">
        <v>871</v>
      </c>
      <c r="D58" s="226" t="s">
        <v>20</v>
      </c>
      <c r="E58" s="226">
        <v>13</v>
      </c>
      <c r="F58" s="226" t="s">
        <v>94</v>
      </c>
      <c r="G58" s="227"/>
      <c r="H58" s="129">
        <f>H59+H61+H63</f>
        <v>712.9000000000001</v>
      </c>
    </row>
    <row r="59" spans="2:8" ht="42" customHeight="1">
      <c r="B59" s="235" t="s">
        <v>220</v>
      </c>
      <c r="C59" s="79">
        <v>871</v>
      </c>
      <c r="D59" s="79" t="s">
        <v>20</v>
      </c>
      <c r="E59" s="79" t="s">
        <v>91</v>
      </c>
      <c r="F59" s="79" t="s">
        <v>124</v>
      </c>
      <c r="G59" s="79"/>
      <c r="H59" s="129">
        <f>H60</f>
        <v>331.6</v>
      </c>
    </row>
    <row r="60" spans="2:8" ht="32.25" thickBot="1">
      <c r="B60" s="133" t="s">
        <v>103</v>
      </c>
      <c r="C60" s="134">
        <v>871</v>
      </c>
      <c r="D60" s="134" t="s">
        <v>197</v>
      </c>
      <c r="E60" s="134" t="s">
        <v>91</v>
      </c>
      <c r="F60" s="134" t="s">
        <v>124</v>
      </c>
      <c r="G60" s="134" t="s">
        <v>125</v>
      </c>
      <c r="H60" s="135">
        <v>331.6</v>
      </c>
    </row>
    <row r="61" spans="2:8" ht="51">
      <c r="B61" s="219" t="s">
        <v>232</v>
      </c>
      <c r="C61" s="280">
        <v>871</v>
      </c>
      <c r="D61" s="220" t="s">
        <v>20</v>
      </c>
      <c r="E61" s="218">
        <v>13</v>
      </c>
      <c r="F61" s="221" t="s">
        <v>231</v>
      </c>
      <c r="G61" s="216"/>
      <c r="H61" s="130">
        <f>H62</f>
        <v>101.5</v>
      </c>
    </row>
    <row r="62" spans="2:8" ht="32.25" thickBot="1">
      <c r="B62" s="133" t="s">
        <v>103</v>
      </c>
      <c r="C62" s="281">
        <v>871</v>
      </c>
      <c r="D62" s="134" t="s">
        <v>197</v>
      </c>
      <c r="E62" s="134" t="s">
        <v>91</v>
      </c>
      <c r="F62" s="134" t="s">
        <v>231</v>
      </c>
      <c r="G62" s="134" t="s">
        <v>112</v>
      </c>
      <c r="H62" s="135">
        <v>101.5</v>
      </c>
    </row>
    <row r="63" spans="2:8" ht="48">
      <c r="B63" s="278" t="s">
        <v>249</v>
      </c>
      <c r="C63" s="282">
        <v>871</v>
      </c>
      <c r="D63" s="79" t="s">
        <v>20</v>
      </c>
      <c r="E63" s="79" t="s">
        <v>91</v>
      </c>
      <c r="F63" s="79" t="s">
        <v>250</v>
      </c>
      <c r="G63" s="117"/>
      <c r="H63" s="129">
        <f>H64+H65</f>
        <v>279.8</v>
      </c>
    </row>
    <row r="64" spans="2:8" ht="31.5">
      <c r="B64" s="122" t="s">
        <v>105</v>
      </c>
      <c r="C64" s="279">
        <v>871</v>
      </c>
      <c r="D64" s="80" t="s">
        <v>20</v>
      </c>
      <c r="E64" s="80">
        <v>13</v>
      </c>
      <c r="F64" s="80" t="s">
        <v>248</v>
      </c>
      <c r="G64" s="117" t="s">
        <v>112</v>
      </c>
      <c r="H64" s="130">
        <v>159.8</v>
      </c>
    </row>
    <row r="65" spans="2:8" ht="16.5" thickBot="1">
      <c r="B65" s="122" t="s">
        <v>107</v>
      </c>
      <c r="C65" s="134">
        <v>871</v>
      </c>
      <c r="D65" s="80" t="s">
        <v>20</v>
      </c>
      <c r="E65" s="80">
        <v>13</v>
      </c>
      <c r="F65" s="80" t="s">
        <v>248</v>
      </c>
      <c r="G65" s="117" t="s">
        <v>241</v>
      </c>
      <c r="H65" s="130">
        <v>120</v>
      </c>
    </row>
    <row r="66" spans="2:8" ht="14.25">
      <c r="B66" s="136" t="s">
        <v>31</v>
      </c>
      <c r="C66" s="137">
        <v>871</v>
      </c>
      <c r="D66" s="137" t="s">
        <v>27</v>
      </c>
      <c r="E66" s="137" t="s">
        <v>17</v>
      </c>
      <c r="F66" s="137" t="s">
        <v>18</v>
      </c>
      <c r="G66" s="138" t="s">
        <v>16</v>
      </c>
      <c r="H66" s="139">
        <f>H67</f>
        <v>151.1</v>
      </c>
    </row>
    <row r="67" spans="2:8" ht="12.75">
      <c r="B67" s="140" t="s">
        <v>7</v>
      </c>
      <c r="C67" s="80">
        <v>871</v>
      </c>
      <c r="D67" s="80" t="s">
        <v>27</v>
      </c>
      <c r="E67" s="80" t="s">
        <v>21</v>
      </c>
      <c r="F67" s="80" t="s">
        <v>18</v>
      </c>
      <c r="G67" s="117" t="s">
        <v>16</v>
      </c>
      <c r="H67" s="130">
        <f>H68</f>
        <v>151.1</v>
      </c>
    </row>
    <row r="68" spans="2:8" ht="12.75">
      <c r="B68" s="140" t="s">
        <v>9</v>
      </c>
      <c r="C68" s="80">
        <v>871</v>
      </c>
      <c r="D68" s="80" t="s">
        <v>27</v>
      </c>
      <c r="E68" s="80" t="s">
        <v>21</v>
      </c>
      <c r="F68" s="80" t="s">
        <v>10</v>
      </c>
      <c r="G68" s="117"/>
      <c r="H68" s="130">
        <f>H69</f>
        <v>151.1</v>
      </c>
    </row>
    <row r="69" spans="2:8" ht="25.5">
      <c r="B69" s="116" t="s">
        <v>3</v>
      </c>
      <c r="C69" s="80">
        <v>871</v>
      </c>
      <c r="D69" s="80" t="s">
        <v>27</v>
      </c>
      <c r="E69" s="80" t="s">
        <v>21</v>
      </c>
      <c r="F69" s="80" t="s">
        <v>8</v>
      </c>
      <c r="G69" s="117" t="s">
        <v>16</v>
      </c>
      <c r="H69" s="130">
        <f>H70+H72+H73+H74+H75+H76</f>
        <v>151.1</v>
      </c>
    </row>
    <row r="70" spans="2:8" ht="15.75" thickBot="1">
      <c r="B70" s="141" t="s">
        <v>101</v>
      </c>
      <c r="C70" s="134">
        <v>871</v>
      </c>
      <c r="D70" s="134" t="s">
        <v>27</v>
      </c>
      <c r="E70" s="134" t="s">
        <v>21</v>
      </c>
      <c r="F70" s="134" t="s">
        <v>8</v>
      </c>
      <c r="G70" s="142">
        <v>121</v>
      </c>
      <c r="H70" s="143">
        <v>151.1</v>
      </c>
    </row>
    <row r="71" spans="2:8" ht="4.5" customHeight="1" hidden="1" thickBot="1">
      <c r="B71" s="144" t="s">
        <v>102</v>
      </c>
      <c r="C71" s="145">
        <v>871</v>
      </c>
      <c r="D71" s="145" t="s">
        <v>27</v>
      </c>
      <c r="E71" s="145" t="s">
        <v>21</v>
      </c>
      <c r="F71" s="145" t="s">
        <v>8</v>
      </c>
      <c r="G71" s="146">
        <v>122</v>
      </c>
      <c r="H71" s="147"/>
    </row>
    <row r="72" spans="2:8" ht="32.25" hidden="1" thickBot="1">
      <c r="B72" s="82" t="s">
        <v>103</v>
      </c>
      <c r="C72" s="80">
        <v>871</v>
      </c>
      <c r="D72" s="80" t="s">
        <v>27</v>
      </c>
      <c r="E72" s="80" t="s">
        <v>21</v>
      </c>
      <c r="F72" s="80" t="s">
        <v>8</v>
      </c>
      <c r="G72" s="117">
        <v>242</v>
      </c>
      <c r="H72" s="81"/>
    </row>
    <row r="73" spans="2:8" ht="32.25" hidden="1" thickBot="1">
      <c r="B73" s="82" t="s">
        <v>104</v>
      </c>
      <c r="C73" s="80">
        <v>871</v>
      </c>
      <c r="D73" s="80" t="s">
        <v>27</v>
      </c>
      <c r="E73" s="80" t="s">
        <v>21</v>
      </c>
      <c r="F73" s="80" t="s">
        <v>8</v>
      </c>
      <c r="G73" s="117">
        <v>243</v>
      </c>
      <c r="H73" s="81"/>
    </row>
    <row r="74" spans="2:8" ht="32.25" hidden="1" thickBot="1">
      <c r="B74" s="82" t="s">
        <v>105</v>
      </c>
      <c r="C74" s="80">
        <v>871</v>
      </c>
      <c r="D74" s="80" t="s">
        <v>27</v>
      </c>
      <c r="E74" s="80" t="s">
        <v>21</v>
      </c>
      <c r="F74" s="80" t="s">
        <v>8</v>
      </c>
      <c r="G74" s="117">
        <v>244</v>
      </c>
      <c r="H74" s="81"/>
    </row>
    <row r="75" spans="2:8" ht="32.25" hidden="1" thickBot="1">
      <c r="B75" s="82" t="s">
        <v>106</v>
      </c>
      <c r="C75" s="80">
        <v>871</v>
      </c>
      <c r="D75" s="80" t="s">
        <v>27</v>
      </c>
      <c r="E75" s="80" t="s">
        <v>21</v>
      </c>
      <c r="F75" s="80" t="s">
        <v>8</v>
      </c>
      <c r="G75" s="117">
        <v>851</v>
      </c>
      <c r="H75" s="81"/>
    </row>
    <row r="76" spans="2:8" ht="16.5" hidden="1" thickBot="1">
      <c r="B76" s="148" t="s">
        <v>107</v>
      </c>
      <c r="C76" s="149">
        <v>871</v>
      </c>
      <c r="D76" s="149" t="s">
        <v>27</v>
      </c>
      <c r="E76" s="149" t="s">
        <v>21</v>
      </c>
      <c r="F76" s="149" t="s">
        <v>8</v>
      </c>
      <c r="G76" s="150">
        <v>852</v>
      </c>
      <c r="H76" s="151"/>
    </row>
    <row r="77" spans="2:8" ht="14.25">
      <c r="B77" s="136" t="s">
        <v>74</v>
      </c>
      <c r="C77" s="137">
        <v>871</v>
      </c>
      <c r="D77" s="137" t="s">
        <v>21</v>
      </c>
      <c r="E77" s="137" t="s">
        <v>17</v>
      </c>
      <c r="F77" s="137" t="s">
        <v>18</v>
      </c>
      <c r="G77" s="152"/>
      <c r="H77" s="154">
        <f>H78</f>
        <v>74.1</v>
      </c>
    </row>
    <row r="78" spans="2:8" ht="25.5">
      <c r="B78" s="131" t="s">
        <v>75</v>
      </c>
      <c r="C78" s="90">
        <v>871</v>
      </c>
      <c r="D78" s="90" t="s">
        <v>21</v>
      </c>
      <c r="E78" s="90" t="s">
        <v>64</v>
      </c>
      <c r="F78" s="79"/>
      <c r="G78" s="79"/>
      <c r="H78" s="154">
        <f>H79+H81</f>
        <v>74.1</v>
      </c>
    </row>
    <row r="79" spans="2:8" ht="24.75" customHeight="1">
      <c r="B79" s="155" t="s">
        <v>176</v>
      </c>
      <c r="C79" s="90">
        <v>871</v>
      </c>
      <c r="D79" s="90" t="s">
        <v>21</v>
      </c>
      <c r="E79" s="90" t="s">
        <v>64</v>
      </c>
      <c r="F79" s="90" t="s">
        <v>177</v>
      </c>
      <c r="G79" s="79"/>
      <c r="H79" s="154">
        <f>H80</f>
        <v>50.6</v>
      </c>
    </row>
    <row r="80" spans="2:8" ht="25.5">
      <c r="B80" s="184" t="s">
        <v>105</v>
      </c>
      <c r="C80" s="91">
        <v>871</v>
      </c>
      <c r="D80" s="91" t="s">
        <v>21</v>
      </c>
      <c r="E80" s="91" t="s">
        <v>64</v>
      </c>
      <c r="F80" s="91" t="s">
        <v>177</v>
      </c>
      <c r="G80" s="80">
        <v>244</v>
      </c>
      <c r="H80" s="156">
        <v>50.6</v>
      </c>
    </row>
    <row r="81" spans="2:8" ht="12.75">
      <c r="B81" s="114" t="s">
        <v>87</v>
      </c>
      <c r="C81" s="90">
        <v>871</v>
      </c>
      <c r="D81" s="90" t="s">
        <v>21</v>
      </c>
      <c r="E81" s="90" t="s">
        <v>64</v>
      </c>
      <c r="F81" s="79" t="s">
        <v>86</v>
      </c>
      <c r="G81" s="79"/>
      <c r="H81" s="154">
        <f>H82</f>
        <v>23.5</v>
      </c>
    </row>
    <row r="82" spans="2:8" ht="48">
      <c r="B82" s="123" t="s">
        <v>88</v>
      </c>
      <c r="C82" s="91">
        <v>871</v>
      </c>
      <c r="D82" s="91" t="s">
        <v>21</v>
      </c>
      <c r="E82" s="91" t="s">
        <v>64</v>
      </c>
      <c r="F82" s="80" t="s">
        <v>78</v>
      </c>
      <c r="G82" s="80"/>
      <c r="H82" s="156">
        <f>H83</f>
        <v>23.5</v>
      </c>
    </row>
    <row r="83" spans="2:8" ht="24">
      <c r="B83" s="125" t="s">
        <v>54</v>
      </c>
      <c r="C83" s="91">
        <v>871</v>
      </c>
      <c r="D83" s="91" t="s">
        <v>21</v>
      </c>
      <c r="E83" s="91" t="s">
        <v>64</v>
      </c>
      <c r="F83" s="85" t="s">
        <v>55</v>
      </c>
      <c r="G83" s="126" t="s">
        <v>109</v>
      </c>
      <c r="H83" s="156">
        <v>23.5</v>
      </c>
    </row>
    <row r="84" spans="2:8" ht="0.75" customHeight="1" thickBot="1">
      <c r="B84" s="131" t="s">
        <v>115</v>
      </c>
      <c r="C84" s="90">
        <v>871</v>
      </c>
      <c r="D84" s="90" t="s">
        <v>21</v>
      </c>
      <c r="E84" s="90" t="s">
        <v>62</v>
      </c>
      <c r="F84" s="79"/>
      <c r="G84" s="79"/>
      <c r="H84" s="154">
        <f>H85</f>
        <v>0</v>
      </c>
    </row>
    <row r="85" spans="2:8" ht="13.5" hidden="1" thickBot="1">
      <c r="B85" s="140" t="s">
        <v>116</v>
      </c>
      <c r="C85" s="80">
        <v>871</v>
      </c>
      <c r="D85" s="80" t="s">
        <v>21</v>
      </c>
      <c r="E85" s="80" t="s">
        <v>62</v>
      </c>
      <c r="F85" s="80" t="s">
        <v>94</v>
      </c>
      <c r="G85" s="89"/>
      <c r="H85" s="156">
        <f>H86</f>
        <v>0</v>
      </c>
    </row>
    <row r="86" spans="2:8" ht="39" hidden="1" thickBot="1">
      <c r="B86" s="206" t="s">
        <v>130</v>
      </c>
      <c r="C86" s="93">
        <v>871</v>
      </c>
      <c r="D86" s="93" t="s">
        <v>21</v>
      </c>
      <c r="E86" s="93" t="s">
        <v>62</v>
      </c>
      <c r="F86" s="93" t="s">
        <v>123</v>
      </c>
      <c r="G86" s="94"/>
      <c r="H86" s="158">
        <f>H87</f>
        <v>0</v>
      </c>
    </row>
    <row r="87" spans="2:8" ht="32.25" hidden="1" thickBot="1">
      <c r="B87" s="159" t="s">
        <v>105</v>
      </c>
      <c r="C87" s="160">
        <v>871</v>
      </c>
      <c r="D87" s="160" t="s">
        <v>21</v>
      </c>
      <c r="E87" s="160" t="s">
        <v>62</v>
      </c>
      <c r="F87" s="160" t="s">
        <v>123</v>
      </c>
      <c r="G87" s="161">
        <v>244</v>
      </c>
      <c r="H87" s="162"/>
    </row>
    <row r="88" spans="2:8" ht="12" customHeight="1" thickBot="1">
      <c r="B88" s="163" t="s">
        <v>84</v>
      </c>
      <c r="C88" s="137">
        <v>871</v>
      </c>
      <c r="D88" s="137" t="s">
        <v>29</v>
      </c>
      <c r="E88" s="137"/>
      <c r="F88" s="137"/>
      <c r="G88" s="164"/>
      <c r="H88" s="154">
        <f>H93+H89+H111</f>
        <v>6786.8</v>
      </c>
    </row>
    <row r="89" spans="2:8" ht="1.5" customHeight="1" hidden="1" thickBot="1">
      <c r="B89" s="249" t="s">
        <v>240</v>
      </c>
      <c r="C89" s="79" t="s">
        <v>46</v>
      </c>
      <c r="D89" s="111" t="s">
        <v>29</v>
      </c>
      <c r="E89" s="111" t="s">
        <v>30</v>
      </c>
      <c r="F89" s="111"/>
      <c r="G89" s="247"/>
      <c r="H89" s="248">
        <f>H90</f>
        <v>0</v>
      </c>
    </row>
    <row r="90" spans="2:8" ht="72.75" customHeight="1" hidden="1" thickBot="1">
      <c r="B90" s="252" t="s">
        <v>239</v>
      </c>
      <c r="C90" s="79" t="s">
        <v>46</v>
      </c>
      <c r="D90" s="111" t="s">
        <v>29</v>
      </c>
      <c r="E90" s="111" t="s">
        <v>30</v>
      </c>
      <c r="F90" s="111" t="s">
        <v>238</v>
      </c>
      <c r="G90" s="247"/>
      <c r="H90" s="248"/>
    </row>
    <row r="91" spans="2:8" ht="0.75" customHeight="1" hidden="1">
      <c r="B91" s="246"/>
      <c r="C91" s="79"/>
      <c r="D91" s="111"/>
      <c r="E91" s="111"/>
      <c r="F91" s="111"/>
      <c r="G91" s="247"/>
      <c r="H91" s="248"/>
    </row>
    <row r="92" spans="2:8" ht="26.25" hidden="1" thickBot="1">
      <c r="B92" s="184" t="s">
        <v>104</v>
      </c>
      <c r="C92" s="80" t="s">
        <v>46</v>
      </c>
      <c r="D92" s="145" t="s">
        <v>29</v>
      </c>
      <c r="E92" s="145" t="s">
        <v>30</v>
      </c>
      <c r="F92" s="145" t="s">
        <v>238</v>
      </c>
      <c r="G92" s="250" t="s">
        <v>112</v>
      </c>
      <c r="H92" s="251"/>
    </row>
    <row r="93" spans="2:8" ht="12.75">
      <c r="B93" s="114" t="s">
        <v>85</v>
      </c>
      <c r="C93" s="79">
        <v>871</v>
      </c>
      <c r="D93" s="79" t="s">
        <v>29</v>
      </c>
      <c r="E93" s="79" t="s">
        <v>64</v>
      </c>
      <c r="F93" s="79"/>
      <c r="G93" s="165"/>
      <c r="H93" s="153">
        <f>H98+H96+H94</f>
        <v>6774.8</v>
      </c>
    </row>
    <row r="94" spans="2:8" ht="30" customHeight="1">
      <c r="B94" s="131" t="s">
        <v>235</v>
      </c>
      <c r="C94" s="79" t="s">
        <v>46</v>
      </c>
      <c r="D94" s="79" t="s">
        <v>29</v>
      </c>
      <c r="E94" s="79" t="s">
        <v>64</v>
      </c>
      <c r="F94" s="79" t="s">
        <v>236</v>
      </c>
      <c r="G94" s="165"/>
      <c r="H94" s="129">
        <f>H95</f>
        <v>2159.5</v>
      </c>
    </row>
    <row r="95" spans="2:8" ht="25.5">
      <c r="B95" s="184" t="s">
        <v>104</v>
      </c>
      <c r="C95" s="80" t="s">
        <v>46</v>
      </c>
      <c r="D95" s="80" t="s">
        <v>29</v>
      </c>
      <c r="E95" s="80" t="s">
        <v>64</v>
      </c>
      <c r="F95" s="80" t="s">
        <v>236</v>
      </c>
      <c r="G95" s="245" t="s">
        <v>112</v>
      </c>
      <c r="H95" s="154">
        <v>2159.5</v>
      </c>
    </row>
    <row r="96" spans="2:8" ht="38.25">
      <c r="B96" s="183" t="s">
        <v>205</v>
      </c>
      <c r="C96" s="79" t="s">
        <v>46</v>
      </c>
      <c r="D96" s="79" t="s">
        <v>29</v>
      </c>
      <c r="E96" s="79" t="s">
        <v>64</v>
      </c>
      <c r="F96" s="99" t="s">
        <v>206</v>
      </c>
      <c r="G96" s="119"/>
      <c r="H96" s="129">
        <f>H97</f>
        <v>2384</v>
      </c>
    </row>
    <row r="97" spans="2:8" ht="25.5">
      <c r="B97" s="184" t="s">
        <v>104</v>
      </c>
      <c r="C97" s="80" t="s">
        <v>46</v>
      </c>
      <c r="D97" s="80" t="s">
        <v>29</v>
      </c>
      <c r="E97" s="80" t="s">
        <v>64</v>
      </c>
      <c r="F97" s="100" t="s">
        <v>207</v>
      </c>
      <c r="G97" s="117">
        <v>244</v>
      </c>
      <c r="H97" s="130">
        <v>2384</v>
      </c>
    </row>
    <row r="98" spans="2:8" ht="17.25" customHeight="1">
      <c r="B98" s="131" t="s">
        <v>116</v>
      </c>
      <c r="C98" s="79">
        <v>871</v>
      </c>
      <c r="D98" s="79" t="s">
        <v>29</v>
      </c>
      <c r="E98" s="79" t="s">
        <v>64</v>
      </c>
      <c r="F98" s="79" t="s">
        <v>94</v>
      </c>
      <c r="G98" s="166"/>
      <c r="H98" s="154">
        <f>H99+H101+H105+H103</f>
        <v>2231.3</v>
      </c>
    </row>
    <row r="99" spans="2:8" ht="25.5" customHeight="1" hidden="1">
      <c r="B99" s="131" t="s">
        <v>209</v>
      </c>
      <c r="C99" s="79">
        <v>871</v>
      </c>
      <c r="D99" s="79" t="s">
        <v>29</v>
      </c>
      <c r="E99" s="79" t="s">
        <v>64</v>
      </c>
      <c r="F99" s="79" t="s">
        <v>208</v>
      </c>
      <c r="G99" s="166"/>
      <c r="H99" s="154">
        <f>H100</f>
        <v>0</v>
      </c>
    </row>
    <row r="100" spans="2:8" ht="24.75" customHeight="1" hidden="1">
      <c r="B100" s="167" t="s">
        <v>105</v>
      </c>
      <c r="C100" s="80">
        <v>871</v>
      </c>
      <c r="D100" s="80" t="s">
        <v>29</v>
      </c>
      <c r="E100" s="80" t="s">
        <v>64</v>
      </c>
      <c r="F100" s="80" t="s">
        <v>208</v>
      </c>
      <c r="G100" s="168" t="s">
        <v>112</v>
      </c>
      <c r="H100" s="154"/>
    </row>
    <row r="101" spans="2:8" ht="25.5">
      <c r="B101" s="169" t="s">
        <v>199</v>
      </c>
      <c r="C101" s="79">
        <v>871</v>
      </c>
      <c r="D101" s="79" t="s">
        <v>29</v>
      </c>
      <c r="E101" s="79" t="s">
        <v>64</v>
      </c>
      <c r="F101" s="79" t="s">
        <v>198</v>
      </c>
      <c r="G101" s="166"/>
      <c r="H101" s="154">
        <f>H102</f>
        <v>1100</v>
      </c>
    </row>
    <row r="102" spans="2:8" ht="38.25" customHeight="1">
      <c r="B102" s="122" t="s">
        <v>105</v>
      </c>
      <c r="C102" s="80">
        <v>871</v>
      </c>
      <c r="D102" s="80" t="s">
        <v>29</v>
      </c>
      <c r="E102" s="80" t="s">
        <v>64</v>
      </c>
      <c r="F102" s="80" t="s">
        <v>200</v>
      </c>
      <c r="G102" s="170" t="s">
        <v>112</v>
      </c>
      <c r="H102" s="156">
        <v>1100</v>
      </c>
    </row>
    <row r="103" spans="2:8" ht="29.25" customHeight="1">
      <c r="B103" s="169" t="s">
        <v>257</v>
      </c>
      <c r="C103" s="79" t="s">
        <v>46</v>
      </c>
      <c r="D103" s="79" t="s">
        <v>29</v>
      </c>
      <c r="E103" s="79" t="s">
        <v>64</v>
      </c>
      <c r="F103" s="79" t="s">
        <v>259</v>
      </c>
      <c r="G103" s="166"/>
      <c r="H103" s="154">
        <f>H104</f>
        <v>650</v>
      </c>
    </row>
    <row r="104" spans="2:8" ht="38.25" customHeight="1">
      <c r="B104" s="122" t="s">
        <v>105</v>
      </c>
      <c r="C104" s="80">
        <v>871</v>
      </c>
      <c r="D104" s="80" t="s">
        <v>29</v>
      </c>
      <c r="E104" s="80" t="s">
        <v>64</v>
      </c>
      <c r="F104" s="80" t="s">
        <v>258</v>
      </c>
      <c r="G104" s="170" t="s">
        <v>112</v>
      </c>
      <c r="H104" s="92">
        <v>650</v>
      </c>
    </row>
    <row r="105" spans="2:8" ht="88.5" customHeight="1">
      <c r="B105" s="116" t="s">
        <v>133</v>
      </c>
      <c r="C105" s="80">
        <v>871</v>
      </c>
      <c r="D105" s="80" t="s">
        <v>29</v>
      </c>
      <c r="E105" s="80" t="s">
        <v>64</v>
      </c>
      <c r="F105" s="95" t="s">
        <v>134</v>
      </c>
      <c r="G105" s="166"/>
      <c r="H105" s="154">
        <f>H106+H107</f>
        <v>481.3</v>
      </c>
    </row>
    <row r="106" spans="2:8" ht="29.25" customHeight="1" hidden="1">
      <c r="B106" s="122" t="s">
        <v>104</v>
      </c>
      <c r="C106" s="80">
        <v>871</v>
      </c>
      <c r="D106" s="80" t="s">
        <v>29</v>
      </c>
      <c r="E106" s="80" t="s">
        <v>64</v>
      </c>
      <c r="F106" s="95" t="s">
        <v>134</v>
      </c>
      <c r="G106" s="117">
        <v>243</v>
      </c>
      <c r="H106" s="156"/>
    </row>
    <row r="107" spans="2:8" ht="27.75" customHeight="1">
      <c r="B107" s="122" t="s">
        <v>105</v>
      </c>
      <c r="C107" s="80">
        <v>871</v>
      </c>
      <c r="D107" s="80" t="s">
        <v>29</v>
      </c>
      <c r="E107" s="80" t="s">
        <v>64</v>
      </c>
      <c r="F107" s="95" t="s">
        <v>134</v>
      </c>
      <c r="G107" s="117">
        <v>244</v>
      </c>
      <c r="H107" s="156">
        <v>481.3</v>
      </c>
    </row>
    <row r="108" spans="2:8" ht="21.75" customHeight="1" hidden="1">
      <c r="B108" s="167" t="s">
        <v>178</v>
      </c>
      <c r="C108" s="93">
        <v>871</v>
      </c>
      <c r="D108" s="93" t="s">
        <v>29</v>
      </c>
      <c r="E108" s="93" t="s">
        <v>64</v>
      </c>
      <c r="F108" s="102" t="s">
        <v>131</v>
      </c>
      <c r="G108" s="171"/>
      <c r="H108" s="158">
        <f>H109</f>
        <v>0</v>
      </c>
    </row>
    <row r="109" spans="2:8" ht="24.75" customHeight="1" hidden="1">
      <c r="B109" s="167" t="s">
        <v>179</v>
      </c>
      <c r="C109" s="93">
        <v>871</v>
      </c>
      <c r="D109" s="93" t="s">
        <v>29</v>
      </c>
      <c r="E109" s="93" t="s">
        <v>64</v>
      </c>
      <c r="F109" s="102" t="s">
        <v>132</v>
      </c>
      <c r="G109" s="171"/>
      <c r="H109" s="158">
        <f>H110</f>
        <v>0</v>
      </c>
    </row>
    <row r="110" spans="2:8" ht="20.25" customHeight="1" hidden="1">
      <c r="B110" s="122" t="s">
        <v>105</v>
      </c>
      <c r="C110" s="80">
        <v>871</v>
      </c>
      <c r="D110" s="80" t="s">
        <v>29</v>
      </c>
      <c r="E110" s="80" t="s">
        <v>64</v>
      </c>
      <c r="F110" s="95" t="s">
        <v>132</v>
      </c>
      <c r="G110" s="117">
        <v>244</v>
      </c>
      <c r="H110" s="156"/>
    </row>
    <row r="111" spans="2:8" ht="12.75">
      <c r="B111" s="172" t="s">
        <v>183</v>
      </c>
      <c r="C111" s="96">
        <v>871</v>
      </c>
      <c r="D111" s="96" t="s">
        <v>29</v>
      </c>
      <c r="E111" s="96" t="s">
        <v>184</v>
      </c>
      <c r="F111" s="95"/>
      <c r="G111" s="117"/>
      <c r="H111" s="156">
        <f>H112</f>
        <v>12</v>
      </c>
    </row>
    <row r="112" spans="2:8" ht="48" customHeight="1">
      <c r="B112" s="123" t="s">
        <v>185</v>
      </c>
      <c r="C112" s="80">
        <v>871</v>
      </c>
      <c r="D112" s="80" t="s">
        <v>29</v>
      </c>
      <c r="E112" s="80" t="s">
        <v>184</v>
      </c>
      <c r="F112" s="95" t="s">
        <v>215</v>
      </c>
      <c r="G112" s="117"/>
      <c r="H112" s="156">
        <f>H113</f>
        <v>12</v>
      </c>
    </row>
    <row r="113" spans="2:8" ht="16.5" thickBot="1">
      <c r="B113" s="122" t="s">
        <v>67</v>
      </c>
      <c r="C113" s="134">
        <v>871</v>
      </c>
      <c r="D113" s="134" t="s">
        <v>29</v>
      </c>
      <c r="E113" s="134" t="s">
        <v>184</v>
      </c>
      <c r="F113" s="173" t="s">
        <v>215</v>
      </c>
      <c r="G113" s="142">
        <v>540</v>
      </c>
      <c r="H113" s="174">
        <v>12</v>
      </c>
    </row>
    <row r="114" spans="2:8" ht="14.25">
      <c r="B114" s="136" t="s">
        <v>32</v>
      </c>
      <c r="C114" s="137">
        <v>871</v>
      </c>
      <c r="D114" s="137" t="s">
        <v>30</v>
      </c>
      <c r="E114" s="137" t="s">
        <v>17</v>
      </c>
      <c r="F114" s="137" t="s">
        <v>18</v>
      </c>
      <c r="G114" s="138" t="s">
        <v>16</v>
      </c>
      <c r="H114" s="175">
        <f>H115+H124+H138</f>
        <v>1255.9</v>
      </c>
    </row>
    <row r="115" spans="2:8" ht="12.75">
      <c r="B115" s="176" t="s">
        <v>33</v>
      </c>
      <c r="C115" s="79">
        <v>871</v>
      </c>
      <c r="D115" s="79" t="s">
        <v>30</v>
      </c>
      <c r="E115" s="79" t="s">
        <v>20</v>
      </c>
      <c r="F115" s="79" t="s">
        <v>18</v>
      </c>
      <c r="G115" s="119" t="s">
        <v>16</v>
      </c>
      <c r="H115" s="129">
        <f>H116</f>
        <v>147.6</v>
      </c>
    </row>
    <row r="116" spans="2:8" ht="12" customHeight="1">
      <c r="B116" s="140" t="s">
        <v>116</v>
      </c>
      <c r="C116" s="80">
        <v>871</v>
      </c>
      <c r="D116" s="80" t="s">
        <v>30</v>
      </c>
      <c r="E116" s="80" t="s">
        <v>20</v>
      </c>
      <c r="F116" s="80" t="s">
        <v>94</v>
      </c>
      <c r="G116" s="117" t="s">
        <v>16</v>
      </c>
      <c r="H116" s="130">
        <f>H117+H119+H122</f>
        <v>147.6</v>
      </c>
    </row>
    <row r="117" spans="2:8" ht="48" customHeight="1">
      <c r="B117" s="177" t="s">
        <v>117</v>
      </c>
      <c r="C117" s="97">
        <v>871</v>
      </c>
      <c r="D117" s="97" t="s">
        <v>30</v>
      </c>
      <c r="E117" s="97" t="s">
        <v>20</v>
      </c>
      <c r="F117" s="97" t="s">
        <v>126</v>
      </c>
      <c r="G117" s="98"/>
      <c r="H117" s="178">
        <f>H118</f>
        <v>30</v>
      </c>
    </row>
    <row r="118" spans="2:8" ht="27.75" customHeight="1">
      <c r="B118" s="284" t="s">
        <v>104</v>
      </c>
      <c r="C118" s="297">
        <v>871</v>
      </c>
      <c r="D118" s="297" t="s">
        <v>30</v>
      </c>
      <c r="E118" s="297" t="s">
        <v>20</v>
      </c>
      <c r="F118" s="297" t="s">
        <v>126</v>
      </c>
      <c r="G118" s="299">
        <v>243</v>
      </c>
      <c r="H118" s="158">
        <v>30</v>
      </c>
    </row>
    <row r="119" spans="2:8" ht="76.5">
      <c r="B119" s="177" t="s">
        <v>118</v>
      </c>
      <c r="C119" s="320">
        <v>871</v>
      </c>
      <c r="D119" s="320" t="s">
        <v>30</v>
      </c>
      <c r="E119" s="320" t="s">
        <v>20</v>
      </c>
      <c r="F119" s="320" t="s">
        <v>128</v>
      </c>
      <c r="G119" s="321"/>
      <c r="H119" s="178">
        <f>H121+H120</f>
        <v>117.6</v>
      </c>
    </row>
    <row r="120" spans="2:8" ht="30">
      <c r="B120" s="284" t="s">
        <v>104</v>
      </c>
      <c r="C120" s="297">
        <v>871</v>
      </c>
      <c r="D120" s="297" t="s">
        <v>30</v>
      </c>
      <c r="E120" s="297" t="s">
        <v>20</v>
      </c>
      <c r="F120" s="297" t="s">
        <v>128</v>
      </c>
      <c r="G120" s="298" t="s">
        <v>127</v>
      </c>
      <c r="H120" s="178">
        <v>69</v>
      </c>
    </row>
    <row r="121" spans="2:8" ht="30.75" customHeight="1">
      <c r="B121" s="122" t="s">
        <v>105</v>
      </c>
      <c r="C121" s="297">
        <v>871</v>
      </c>
      <c r="D121" s="297" t="s">
        <v>30</v>
      </c>
      <c r="E121" s="297" t="s">
        <v>20</v>
      </c>
      <c r="F121" s="297" t="s">
        <v>128</v>
      </c>
      <c r="G121" s="299">
        <v>244</v>
      </c>
      <c r="H121" s="158">
        <v>48.6</v>
      </c>
    </row>
    <row r="122" spans="2:8" ht="51" hidden="1">
      <c r="B122" s="177" t="s">
        <v>119</v>
      </c>
      <c r="C122" s="97">
        <v>871</v>
      </c>
      <c r="D122" s="97" t="s">
        <v>30</v>
      </c>
      <c r="E122" s="97" t="s">
        <v>20</v>
      </c>
      <c r="F122" s="97" t="s">
        <v>129</v>
      </c>
      <c r="G122" s="98"/>
      <c r="H122" s="178">
        <f>H123</f>
        <v>0</v>
      </c>
    </row>
    <row r="123" spans="2:8" ht="31.5" hidden="1">
      <c r="B123" s="122" t="s">
        <v>105</v>
      </c>
      <c r="C123" s="93">
        <v>871</v>
      </c>
      <c r="D123" s="93" t="s">
        <v>30</v>
      </c>
      <c r="E123" s="93" t="s">
        <v>20</v>
      </c>
      <c r="F123" s="93" t="s">
        <v>129</v>
      </c>
      <c r="G123" s="179" t="s">
        <v>112</v>
      </c>
      <c r="H123" s="158"/>
    </row>
    <row r="124" spans="2:8" ht="14.25">
      <c r="B124" s="322" t="s">
        <v>12</v>
      </c>
      <c r="C124" s="323">
        <v>871</v>
      </c>
      <c r="D124" s="323" t="s">
        <v>30</v>
      </c>
      <c r="E124" s="323" t="s">
        <v>27</v>
      </c>
      <c r="F124" s="323"/>
      <c r="G124" s="325"/>
      <c r="H124" s="324">
        <f>H126+H128+H130+H136+H132</f>
        <v>580</v>
      </c>
    </row>
    <row r="125" spans="2:8" ht="18.75" customHeight="1">
      <c r="B125" s="322" t="s">
        <v>95</v>
      </c>
      <c r="C125" s="79">
        <v>871</v>
      </c>
      <c r="D125" s="79" t="s">
        <v>30</v>
      </c>
      <c r="E125" s="79" t="s">
        <v>27</v>
      </c>
      <c r="F125" s="79" t="s">
        <v>94</v>
      </c>
      <c r="G125" s="323"/>
      <c r="H125" s="324">
        <f>H126+H128+H132</f>
        <v>580</v>
      </c>
    </row>
    <row r="126" spans="2:8" ht="38.25">
      <c r="B126" s="114" t="s">
        <v>202</v>
      </c>
      <c r="C126" s="79">
        <v>871</v>
      </c>
      <c r="D126" s="79" t="s">
        <v>30</v>
      </c>
      <c r="E126" s="79" t="s">
        <v>27</v>
      </c>
      <c r="F126" s="79" t="s">
        <v>201</v>
      </c>
      <c r="G126" s="119"/>
      <c r="H126" s="129">
        <f>H127</f>
        <v>70</v>
      </c>
    </row>
    <row r="127" spans="2:8" ht="30.75" customHeight="1">
      <c r="B127" s="122" t="s">
        <v>105</v>
      </c>
      <c r="C127" s="80">
        <v>871</v>
      </c>
      <c r="D127" s="80" t="s">
        <v>30</v>
      </c>
      <c r="E127" s="80" t="s">
        <v>27</v>
      </c>
      <c r="F127" s="80" t="s">
        <v>201</v>
      </c>
      <c r="G127" s="117" t="s">
        <v>112</v>
      </c>
      <c r="H127" s="130">
        <v>70</v>
      </c>
    </row>
    <row r="128" spans="2:8" ht="38.25" hidden="1">
      <c r="B128" s="114" t="s">
        <v>204</v>
      </c>
      <c r="C128" s="79">
        <v>871</v>
      </c>
      <c r="D128" s="79" t="s">
        <v>30</v>
      </c>
      <c r="E128" s="79" t="s">
        <v>27</v>
      </c>
      <c r="F128" s="79" t="s">
        <v>203</v>
      </c>
      <c r="G128" s="119"/>
      <c r="H128" s="129">
        <f>H129</f>
        <v>0</v>
      </c>
    </row>
    <row r="129" spans="2:8" ht="31.5" hidden="1">
      <c r="B129" s="122" t="s">
        <v>105</v>
      </c>
      <c r="C129" s="80">
        <v>871</v>
      </c>
      <c r="D129" s="80" t="s">
        <v>30</v>
      </c>
      <c r="E129" s="80" t="s">
        <v>27</v>
      </c>
      <c r="F129" s="80" t="s">
        <v>203</v>
      </c>
      <c r="G129" s="117" t="s">
        <v>112</v>
      </c>
      <c r="H129" s="130">
        <v>0</v>
      </c>
    </row>
    <row r="130" spans="2:8" ht="0.75" customHeight="1">
      <c r="B130" s="177" t="s">
        <v>119</v>
      </c>
      <c r="C130" s="97">
        <v>871</v>
      </c>
      <c r="D130" s="97" t="s">
        <v>30</v>
      </c>
      <c r="E130" s="97" t="s">
        <v>27</v>
      </c>
      <c r="F130" s="97" t="s">
        <v>129</v>
      </c>
      <c r="G130" s="180"/>
      <c r="H130" s="233">
        <f>H131</f>
        <v>0</v>
      </c>
    </row>
    <row r="131" spans="2:8" ht="31.5" hidden="1">
      <c r="B131" s="167" t="s">
        <v>105</v>
      </c>
      <c r="C131" s="93">
        <v>871</v>
      </c>
      <c r="D131" s="93" t="s">
        <v>30</v>
      </c>
      <c r="E131" s="93" t="s">
        <v>27</v>
      </c>
      <c r="F131" s="93" t="s">
        <v>129</v>
      </c>
      <c r="G131" s="179">
        <v>244</v>
      </c>
      <c r="H131" s="182"/>
    </row>
    <row r="132" spans="2:8" ht="38.25">
      <c r="B132" s="231" t="s">
        <v>234</v>
      </c>
      <c r="C132" s="222">
        <v>871</v>
      </c>
      <c r="D132" s="223" t="s">
        <v>30</v>
      </c>
      <c r="E132" s="232" t="s">
        <v>27</v>
      </c>
      <c r="F132" s="223" t="s">
        <v>228</v>
      </c>
      <c r="G132" s="232"/>
      <c r="H132" s="233">
        <f>H134+H135+H133</f>
        <v>510</v>
      </c>
    </row>
    <row r="133" spans="2:8" ht="25.5">
      <c r="B133" s="229" t="s">
        <v>105</v>
      </c>
      <c r="C133" s="217">
        <v>871</v>
      </c>
      <c r="D133" s="218" t="s">
        <v>30</v>
      </c>
      <c r="E133" s="220" t="s">
        <v>27</v>
      </c>
      <c r="F133" s="218" t="s">
        <v>228</v>
      </c>
      <c r="G133" s="230">
        <v>243</v>
      </c>
      <c r="H133" s="228">
        <v>306.3</v>
      </c>
    </row>
    <row r="134" spans="2:8" ht="25.5">
      <c r="B134" s="229" t="s">
        <v>105</v>
      </c>
      <c r="C134" s="217">
        <v>871</v>
      </c>
      <c r="D134" s="218" t="s">
        <v>30</v>
      </c>
      <c r="E134" s="220" t="s">
        <v>27</v>
      </c>
      <c r="F134" s="218" t="s">
        <v>228</v>
      </c>
      <c r="G134" s="230">
        <v>244</v>
      </c>
      <c r="H134" s="228">
        <v>203.7</v>
      </c>
    </row>
    <row r="135" spans="2:8" ht="0.75" customHeight="1">
      <c r="B135" s="229" t="s">
        <v>229</v>
      </c>
      <c r="C135" s="217">
        <v>871</v>
      </c>
      <c r="D135" s="218" t="s">
        <v>30</v>
      </c>
      <c r="E135" s="220" t="s">
        <v>27</v>
      </c>
      <c r="F135" s="218" t="s">
        <v>228</v>
      </c>
      <c r="G135" s="230">
        <v>450</v>
      </c>
      <c r="H135" s="228">
        <v>0</v>
      </c>
    </row>
    <row r="136" spans="2:8" ht="38.25" hidden="1">
      <c r="B136" s="205" t="s">
        <v>205</v>
      </c>
      <c r="C136" s="79">
        <v>871</v>
      </c>
      <c r="D136" s="79" t="s">
        <v>30</v>
      </c>
      <c r="E136" s="79" t="s">
        <v>27</v>
      </c>
      <c r="F136" s="99" t="s">
        <v>206</v>
      </c>
      <c r="G136" s="119"/>
      <c r="H136" s="129">
        <f>H137</f>
        <v>0</v>
      </c>
    </row>
    <row r="137" spans="2:8" ht="25.5" hidden="1">
      <c r="B137" s="184" t="s">
        <v>104</v>
      </c>
      <c r="C137" s="80">
        <v>871</v>
      </c>
      <c r="D137" s="80" t="s">
        <v>30</v>
      </c>
      <c r="E137" s="80" t="s">
        <v>27</v>
      </c>
      <c r="F137" s="100" t="s">
        <v>207</v>
      </c>
      <c r="G137" s="117">
        <v>244</v>
      </c>
      <c r="H137" s="130"/>
    </row>
    <row r="138" spans="2:8" ht="12.75">
      <c r="B138" s="176" t="s">
        <v>13</v>
      </c>
      <c r="C138" s="79">
        <v>871</v>
      </c>
      <c r="D138" s="79" t="s">
        <v>30</v>
      </c>
      <c r="E138" s="79" t="s">
        <v>21</v>
      </c>
      <c r="F138" s="79" t="s">
        <v>18</v>
      </c>
      <c r="G138" s="119" t="s">
        <v>16</v>
      </c>
      <c r="H138" s="129">
        <f>H139</f>
        <v>528.3</v>
      </c>
    </row>
    <row r="139" spans="2:8" ht="12.75">
      <c r="B139" s="131" t="s">
        <v>116</v>
      </c>
      <c r="C139" s="79">
        <v>871</v>
      </c>
      <c r="D139" s="79" t="s">
        <v>30</v>
      </c>
      <c r="E139" s="79" t="s">
        <v>21</v>
      </c>
      <c r="F139" s="79" t="s">
        <v>94</v>
      </c>
      <c r="G139" s="119" t="s">
        <v>16</v>
      </c>
      <c r="H139" s="129">
        <f>H140+H142+H144+H146</f>
        <v>528.3</v>
      </c>
    </row>
    <row r="140" spans="2:8" ht="38.25">
      <c r="B140" s="185" t="s">
        <v>137</v>
      </c>
      <c r="C140" s="320">
        <v>871</v>
      </c>
      <c r="D140" s="320" t="s">
        <v>30</v>
      </c>
      <c r="E140" s="320" t="s">
        <v>21</v>
      </c>
      <c r="F140" s="320" t="s">
        <v>138</v>
      </c>
      <c r="G140" s="326"/>
      <c r="H140" s="187">
        <f>H141</f>
        <v>308.9</v>
      </c>
    </row>
    <row r="141" spans="2:8" ht="31.5">
      <c r="B141" s="167" t="s">
        <v>105</v>
      </c>
      <c r="C141" s="297">
        <v>871</v>
      </c>
      <c r="D141" s="297" t="s">
        <v>30</v>
      </c>
      <c r="E141" s="297" t="s">
        <v>21</v>
      </c>
      <c r="F141" s="297" t="s">
        <v>138</v>
      </c>
      <c r="G141" s="299">
        <v>244</v>
      </c>
      <c r="H141" s="188">
        <v>308.9</v>
      </c>
    </row>
    <row r="142" spans="2:8" ht="38.25">
      <c r="B142" s="131" t="s">
        <v>209</v>
      </c>
      <c r="C142" s="327">
        <v>871</v>
      </c>
      <c r="D142" s="327" t="s">
        <v>30</v>
      </c>
      <c r="E142" s="327" t="s">
        <v>21</v>
      </c>
      <c r="F142" s="327" t="s">
        <v>208</v>
      </c>
      <c r="G142" s="328"/>
      <c r="H142" s="154">
        <f>H143</f>
        <v>79.4</v>
      </c>
    </row>
    <row r="143" spans="2:8" ht="31.5">
      <c r="B143" s="167" t="s">
        <v>105</v>
      </c>
      <c r="C143" s="329">
        <v>871</v>
      </c>
      <c r="D143" s="329" t="s">
        <v>30</v>
      </c>
      <c r="E143" s="329" t="s">
        <v>21</v>
      </c>
      <c r="F143" s="329" t="s">
        <v>208</v>
      </c>
      <c r="G143" s="330" t="s">
        <v>112</v>
      </c>
      <c r="H143" s="156">
        <v>79.4</v>
      </c>
    </row>
    <row r="144" spans="2:8" ht="38.25">
      <c r="B144" s="177" t="s">
        <v>136</v>
      </c>
      <c r="C144" s="320">
        <v>871</v>
      </c>
      <c r="D144" s="320" t="s">
        <v>30</v>
      </c>
      <c r="E144" s="320" t="s">
        <v>21</v>
      </c>
      <c r="F144" s="101" t="s">
        <v>135</v>
      </c>
      <c r="G144" s="331" t="s">
        <v>16</v>
      </c>
      <c r="H144" s="181">
        <f>H145</f>
        <v>140</v>
      </c>
    </row>
    <row r="145" spans="2:8" ht="32.25" thickBot="1">
      <c r="B145" s="167" t="s">
        <v>105</v>
      </c>
      <c r="C145" s="297">
        <v>871</v>
      </c>
      <c r="D145" s="297" t="s">
        <v>30</v>
      </c>
      <c r="E145" s="297" t="s">
        <v>21</v>
      </c>
      <c r="F145" s="102" t="s">
        <v>135</v>
      </c>
      <c r="G145" s="299">
        <v>244</v>
      </c>
      <c r="H145" s="182">
        <v>140</v>
      </c>
    </row>
    <row r="146" spans="2:8" ht="2.25" customHeight="1" hidden="1" thickBot="1">
      <c r="B146" s="190" t="s">
        <v>210</v>
      </c>
      <c r="C146" s="320">
        <v>871</v>
      </c>
      <c r="D146" s="320" t="s">
        <v>30</v>
      </c>
      <c r="E146" s="320" t="s">
        <v>21</v>
      </c>
      <c r="F146" s="101" t="s">
        <v>211</v>
      </c>
      <c r="G146" s="332"/>
      <c r="H146" s="181">
        <f>H148+H147</f>
        <v>0</v>
      </c>
    </row>
    <row r="147" spans="2:8" ht="32.25" hidden="1" thickBot="1">
      <c r="B147" s="167" t="s">
        <v>105</v>
      </c>
      <c r="C147" s="333">
        <v>871</v>
      </c>
      <c r="D147" s="297" t="s">
        <v>30</v>
      </c>
      <c r="E147" s="297" t="s">
        <v>21</v>
      </c>
      <c r="F147" s="102" t="s">
        <v>211</v>
      </c>
      <c r="G147" s="334" t="s">
        <v>112</v>
      </c>
      <c r="H147" s="192">
        <v>0</v>
      </c>
    </row>
    <row r="148" spans="2:8" ht="16.5" hidden="1" thickBot="1">
      <c r="B148" s="122" t="s">
        <v>107</v>
      </c>
      <c r="C148" s="333">
        <v>871</v>
      </c>
      <c r="D148" s="297" t="s">
        <v>30</v>
      </c>
      <c r="E148" s="297" t="s">
        <v>21</v>
      </c>
      <c r="F148" s="102" t="s">
        <v>211</v>
      </c>
      <c r="G148" s="334" t="s">
        <v>241</v>
      </c>
      <c r="H148" s="192">
        <v>0</v>
      </c>
    </row>
    <row r="149" spans="2:8" ht="15" thickBot="1">
      <c r="B149" s="136" t="s">
        <v>242</v>
      </c>
      <c r="C149" s="271">
        <v>871</v>
      </c>
      <c r="D149" s="272" t="s">
        <v>80</v>
      </c>
      <c r="E149" s="271"/>
      <c r="F149" s="273"/>
      <c r="G149" s="274"/>
      <c r="H149" s="181">
        <f>H150</f>
        <v>791.9</v>
      </c>
    </row>
    <row r="150" spans="2:8" ht="32.25" thickBot="1">
      <c r="B150" s="190" t="s">
        <v>243</v>
      </c>
      <c r="C150" s="271">
        <v>871</v>
      </c>
      <c r="D150" s="271" t="s">
        <v>80</v>
      </c>
      <c r="E150" s="271" t="s">
        <v>30</v>
      </c>
      <c r="F150" s="273"/>
      <c r="G150" s="274"/>
      <c r="H150" s="181">
        <f>H151+H155</f>
        <v>791.9</v>
      </c>
    </row>
    <row r="151" spans="2:8" ht="16.5" thickBot="1">
      <c r="B151" s="190" t="s">
        <v>245</v>
      </c>
      <c r="C151" s="271">
        <v>871</v>
      </c>
      <c r="D151" s="271" t="s">
        <v>80</v>
      </c>
      <c r="E151" s="271" t="s">
        <v>30</v>
      </c>
      <c r="F151" s="273" t="s">
        <v>244</v>
      </c>
      <c r="G151" s="274"/>
      <c r="H151" s="181">
        <f>H152</f>
        <v>500</v>
      </c>
    </row>
    <row r="152" spans="2:8" ht="32.25" thickBot="1">
      <c r="B152" s="190" t="s">
        <v>247</v>
      </c>
      <c r="C152" s="271">
        <v>871</v>
      </c>
      <c r="D152" s="271" t="s">
        <v>80</v>
      </c>
      <c r="E152" s="271" t="s">
        <v>30</v>
      </c>
      <c r="F152" s="273" t="s">
        <v>246</v>
      </c>
      <c r="G152" s="274"/>
      <c r="H152" s="181">
        <f>H153</f>
        <v>500</v>
      </c>
    </row>
    <row r="153" spans="2:8" ht="30" customHeight="1" thickBot="1">
      <c r="B153" s="284" t="s">
        <v>105</v>
      </c>
      <c r="C153" s="160">
        <v>871</v>
      </c>
      <c r="D153" s="160" t="s">
        <v>80</v>
      </c>
      <c r="E153" s="160" t="s">
        <v>30</v>
      </c>
      <c r="F153" s="191" t="s">
        <v>246</v>
      </c>
      <c r="G153" s="275" t="s">
        <v>112</v>
      </c>
      <c r="H153" s="192">
        <v>500</v>
      </c>
    </row>
    <row r="154" spans="2:8" ht="12.75">
      <c r="B154" s="131" t="s">
        <v>116</v>
      </c>
      <c r="C154" s="79">
        <v>871</v>
      </c>
      <c r="D154" s="79" t="s">
        <v>80</v>
      </c>
      <c r="E154" s="79" t="s">
        <v>30</v>
      </c>
      <c r="F154" s="79" t="s">
        <v>94</v>
      </c>
      <c r="G154" s="119" t="s">
        <v>16</v>
      </c>
      <c r="H154" s="181">
        <f>H155</f>
        <v>291.9</v>
      </c>
    </row>
    <row r="155" spans="2:8" ht="39" thickBot="1">
      <c r="B155" s="177" t="s">
        <v>136</v>
      </c>
      <c r="C155" s="271">
        <v>871</v>
      </c>
      <c r="D155" s="271" t="s">
        <v>80</v>
      </c>
      <c r="E155" s="271" t="s">
        <v>30</v>
      </c>
      <c r="F155" s="273" t="s">
        <v>135</v>
      </c>
      <c r="G155" s="276"/>
      <c r="H155" s="181">
        <f>H156</f>
        <v>291.9</v>
      </c>
    </row>
    <row r="156" spans="2:8" ht="24" customHeight="1" thickBot="1">
      <c r="B156" s="296" t="s">
        <v>105</v>
      </c>
      <c r="C156" s="333">
        <v>871</v>
      </c>
      <c r="D156" s="333" t="s">
        <v>80</v>
      </c>
      <c r="E156" s="333" t="s">
        <v>30</v>
      </c>
      <c r="F156" s="191" t="s">
        <v>135</v>
      </c>
      <c r="G156" s="334" t="s">
        <v>112</v>
      </c>
      <c r="H156" s="192">
        <v>291.9</v>
      </c>
    </row>
    <row r="157" spans="2:8" ht="14.25">
      <c r="B157" s="136" t="s">
        <v>93</v>
      </c>
      <c r="C157" s="335">
        <v>871</v>
      </c>
      <c r="D157" s="335" t="s">
        <v>34</v>
      </c>
      <c r="E157" s="335"/>
      <c r="F157" s="335"/>
      <c r="G157" s="336"/>
      <c r="H157" s="139">
        <f>H158</f>
        <v>4571.3</v>
      </c>
    </row>
    <row r="158" spans="2:8" ht="12.75">
      <c r="B158" s="114" t="s">
        <v>35</v>
      </c>
      <c r="C158" s="327">
        <v>871</v>
      </c>
      <c r="D158" s="327" t="s">
        <v>34</v>
      </c>
      <c r="E158" s="327" t="s">
        <v>20</v>
      </c>
      <c r="F158" s="327" t="s">
        <v>18</v>
      </c>
      <c r="G158" s="337" t="s">
        <v>16</v>
      </c>
      <c r="H158" s="129">
        <f>H159+H169</f>
        <v>4571.3</v>
      </c>
    </row>
    <row r="159" spans="2:8" ht="25.5">
      <c r="B159" s="114" t="s">
        <v>36</v>
      </c>
      <c r="C159" s="327">
        <v>871</v>
      </c>
      <c r="D159" s="327" t="s">
        <v>34</v>
      </c>
      <c r="E159" s="327" t="s">
        <v>20</v>
      </c>
      <c r="F159" s="327" t="s">
        <v>11</v>
      </c>
      <c r="G159" s="337"/>
      <c r="H159" s="129">
        <f>H160+H165+H167</f>
        <v>3729</v>
      </c>
    </row>
    <row r="160" spans="2:8" ht="12.75">
      <c r="B160" s="114" t="s">
        <v>41</v>
      </c>
      <c r="C160" s="327">
        <v>871</v>
      </c>
      <c r="D160" s="327" t="s">
        <v>34</v>
      </c>
      <c r="E160" s="327" t="s">
        <v>20</v>
      </c>
      <c r="F160" s="327" t="s">
        <v>40</v>
      </c>
      <c r="G160" s="337"/>
      <c r="H160" s="129">
        <f>SUM(H161:H164)</f>
        <v>3572.2000000000003</v>
      </c>
    </row>
    <row r="161" spans="2:8" ht="15">
      <c r="B161" s="118" t="s">
        <v>101</v>
      </c>
      <c r="C161" s="329">
        <v>871</v>
      </c>
      <c r="D161" s="329" t="s">
        <v>34</v>
      </c>
      <c r="E161" s="329" t="s">
        <v>20</v>
      </c>
      <c r="F161" s="329" t="s">
        <v>40</v>
      </c>
      <c r="G161" s="338" t="s">
        <v>120</v>
      </c>
      <c r="H161" s="130">
        <v>2286</v>
      </c>
    </row>
    <row r="162" spans="2:8" ht="30">
      <c r="B162" s="118" t="s">
        <v>103</v>
      </c>
      <c r="C162" s="329">
        <v>871</v>
      </c>
      <c r="D162" s="329" t="s">
        <v>34</v>
      </c>
      <c r="E162" s="329" t="s">
        <v>20</v>
      </c>
      <c r="F162" s="329" t="s">
        <v>40</v>
      </c>
      <c r="G162" s="338">
        <v>242</v>
      </c>
      <c r="H162" s="130">
        <v>45.3</v>
      </c>
    </row>
    <row r="163" spans="2:8" ht="30">
      <c r="B163" s="118" t="s">
        <v>105</v>
      </c>
      <c r="C163" s="329">
        <v>871</v>
      </c>
      <c r="D163" s="329" t="s">
        <v>34</v>
      </c>
      <c r="E163" s="329" t="s">
        <v>20</v>
      </c>
      <c r="F163" s="329" t="s">
        <v>40</v>
      </c>
      <c r="G163" s="338">
        <v>244</v>
      </c>
      <c r="H163" s="130">
        <v>1240.9</v>
      </c>
    </row>
    <row r="164" spans="2:8" ht="0.75" customHeight="1">
      <c r="B164" s="122" t="s">
        <v>106</v>
      </c>
      <c r="C164" s="80">
        <v>871</v>
      </c>
      <c r="D164" s="80" t="s">
        <v>34</v>
      </c>
      <c r="E164" s="80" t="s">
        <v>20</v>
      </c>
      <c r="F164" s="80" t="s">
        <v>40</v>
      </c>
      <c r="G164" s="117">
        <v>851</v>
      </c>
      <c r="H164" s="121"/>
    </row>
    <row r="165" spans="2:8" ht="40.5">
      <c r="B165" s="193" t="s">
        <v>42</v>
      </c>
      <c r="C165" s="104">
        <v>871</v>
      </c>
      <c r="D165" s="104" t="s">
        <v>34</v>
      </c>
      <c r="E165" s="104" t="s">
        <v>20</v>
      </c>
      <c r="F165" s="104" t="s">
        <v>186</v>
      </c>
      <c r="G165" s="194"/>
      <c r="H165" s="195">
        <f>H166</f>
        <v>13.2</v>
      </c>
    </row>
    <row r="166" spans="2:8" ht="15.75">
      <c r="B166" s="167" t="s">
        <v>101</v>
      </c>
      <c r="C166" s="93">
        <v>871</v>
      </c>
      <c r="D166" s="93" t="s">
        <v>34</v>
      </c>
      <c r="E166" s="93" t="s">
        <v>20</v>
      </c>
      <c r="F166" s="105" t="s">
        <v>186</v>
      </c>
      <c r="G166" s="171" t="s">
        <v>120</v>
      </c>
      <c r="H166" s="182">
        <v>13.2</v>
      </c>
    </row>
    <row r="167" spans="2:8" ht="27">
      <c r="B167" s="193" t="s">
        <v>256</v>
      </c>
      <c r="C167" s="104" t="s">
        <v>46</v>
      </c>
      <c r="D167" s="104" t="s">
        <v>34</v>
      </c>
      <c r="E167" s="104" t="s">
        <v>20</v>
      </c>
      <c r="F167" s="104" t="s">
        <v>255</v>
      </c>
      <c r="G167" s="194"/>
      <c r="H167" s="195">
        <f>H168</f>
        <v>143.6</v>
      </c>
    </row>
    <row r="168" spans="2:8" ht="15.75">
      <c r="B168" s="167" t="s">
        <v>101</v>
      </c>
      <c r="C168" s="93" t="s">
        <v>46</v>
      </c>
      <c r="D168" s="93" t="s">
        <v>34</v>
      </c>
      <c r="E168" s="93" t="s">
        <v>20</v>
      </c>
      <c r="F168" s="105" t="s">
        <v>255</v>
      </c>
      <c r="G168" s="171" t="s">
        <v>120</v>
      </c>
      <c r="H168" s="182">
        <v>143.6</v>
      </c>
    </row>
    <row r="169" spans="2:8" ht="12.75">
      <c r="B169" s="261" t="s">
        <v>56</v>
      </c>
      <c r="C169" s="97" t="s">
        <v>46</v>
      </c>
      <c r="D169" s="103" t="s">
        <v>34</v>
      </c>
      <c r="E169" s="103" t="s">
        <v>20</v>
      </c>
      <c r="F169" s="286"/>
      <c r="G169" s="171"/>
      <c r="H169" s="181">
        <f>H170+H174</f>
        <v>842.3</v>
      </c>
    </row>
    <row r="170" spans="2:8" ht="12.75">
      <c r="B170" s="261" t="s">
        <v>56</v>
      </c>
      <c r="C170" s="79" t="s">
        <v>46</v>
      </c>
      <c r="D170" s="289" t="s">
        <v>34</v>
      </c>
      <c r="E170" s="289" t="s">
        <v>20</v>
      </c>
      <c r="F170" s="244" t="s">
        <v>251</v>
      </c>
      <c r="G170" s="222"/>
      <c r="H170" s="181">
        <f>H171</f>
        <v>17.8</v>
      </c>
    </row>
    <row r="171" spans="2:8" ht="25.5">
      <c r="B171" s="1" t="s">
        <v>252</v>
      </c>
      <c r="C171" s="105" t="s">
        <v>46</v>
      </c>
      <c r="D171" s="285" t="s">
        <v>34</v>
      </c>
      <c r="E171" s="285" t="s">
        <v>20</v>
      </c>
      <c r="F171" s="286" t="s">
        <v>251</v>
      </c>
      <c r="G171" s="217"/>
      <c r="H171" s="181">
        <f>H172</f>
        <v>17.8</v>
      </c>
    </row>
    <row r="172" spans="2:8" ht="25.5">
      <c r="B172" s="1" t="s">
        <v>253</v>
      </c>
      <c r="C172" s="80" t="s">
        <v>46</v>
      </c>
      <c r="D172" s="285" t="s">
        <v>34</v>
      </c>
      <c r="E172" s="285" t="s">
        <v>20</v>
      </c>
      <c r="F172" s="286" t="s">
        <v>251</v>
      </c>
      <c r="G172" s="217"/>
      <c r="H172" s="181">
        <f>H173</f>
        <v>17.8</v>
      </c>
    </row>
    <row r="173" spans="2:8" ht="63.75">
      <c r="B173" s="1" t="s">
        <v>254</v>
      </c>
      <c r="C173" s="93" t="s">
        <v>46</v>
      </c>
      <c r="D173" s="285" t="s">
        <v>34</v>
      </c>
      <c r="E173" s="285" t="s">
        <v>20</v>
      </c>
      <c r="F173" s="286" t="s">
        <v>251</v>
      </c>
      <c r="G173" s="217">
        <v>244</v>
      </c>
      <c r="H173" s="287">
        <v>17.8</v>
      </c>
    </row>
    <row r="174" spans="2:8" ht="12.75">
      <c r="B174" s="114" t="s">
        <v>56</v>
      </c>
      <c r="C174" s="103">
        <v>871</v>
      </c>
      <c r="D174" s="103" t="s">
        <v>34</v>
      </c>
      <c r="E174" s="103" t="s">
        <v>20</v>
      </c>
      <c r="F174" s="103" t="s">
        <v>57</v>
      </c>
      <c r="G174" s="196"/>
      <c r="H174" s="129">
        <f>H175+H181+H183+H185</f>
        <v>824.5</v>
      </c>
    </row>
    <row r="175" spans="2:8" ht="13.5">
      <c r="B175" s="114" t="s">
        <v>41</v>
      </c>
      <c r="C175" s="103">
        <v>871</v>
      </c>
      <c r="D175" s="103" t="s">
        <v>34</v>
      </c>
      <c r="E175" s="103" t="s">
        <v>20</v>
      </c>
      <c r="F175" s="103" t="s">
        <v>58</v>
      </c>
      <c r="G175" s="106"/>
      <c r="H175" s="195">
        <f>H176+H179+H180</f>
        <v>590.4</v>
      </c>
    </row>
    <row r="176" spans="2:8" ht="15" customHeight="1">
      <c r="B176" s="122" t="s">
        <v>101</v>
      </c>
      <c r="C176" s="105">
        <v>871</v>
      </c>
      <c r="D176" s="105" t="s">
        <v>34</v>
      </c>
      <c r="E176" s="105" t="s">
        <v>20</v>
      </c>
      <c r="F176" s="86" t="s">
        <v>58</v>
      </c>
      <c r="G176" s="117" t="s">
        <v>120</v>
      </c>
      <c r="H176" s="197">
        <v>546.8</v>
      </c>
    </row>
    <row r="177" spans="2:8" ht="31.5" hidden="1">
      <c r="B177" s="122" t="s">
        <v>102</v>
      </c>
      <c r="C177" s="105">
        <v>871</v>
      </c>
      <c r="D177" s="105" t="s">
        <v>34</v>
      </c>
      <c r="E177" s="105" t="s">
        <v>20</v>
      </c>
      <c r="F177" s="86" t="s">
        <v>58</v>
      </c>
      <c r="G177" s="117" t="s">
        <v>121</v>
      </c>
      <c r="H177" s="197"/>
    </row>
    <row r="178" spans="2:8" ht="31.5" hidden="1">
      <c r="B178" s="122" t="s">
        <v>104</v>
      </c>
      <c r="C178" s="105">
        <v>871</v>
      </c>
      <c r="D178" s="105" t="s">
        <v>34</v>
      </c>
      <c r="E178" s="105" t="s">
        <v>20</v>
      </c>
      <c r="F178" s="86" t="s">
        <v>58</v>
      </c>
      <c r="G178" s="117">
        <v>243</v>
      </c>
      <c r="H178" s="197"/>
    </row>
    <row r="179" spans="2:8" ht="31.5">
      <c r="B179" s="122" t="s">
        <v>105</v>
      </c>
      <c r="C179" s="105">
        <v>871</v>
      </c>
      <c r="D179" s="105" t="s">
        <v>34</v>
      </c>
      <c r="E179" s="105" t="s">
        <v>20</v>
      </c>
      <c r="F179" s="86" t="s">
        <v>58</v>
      </c>
      <c r="G179" s="117">
        <v>244</v>
      </c>
      <c r="H179" s="197">
        <v>43.5</v>
      </c>
    </row>
    <row r="180" spans="2:8" ht="31.5">
      <c r="B180" s="122" t="s">
        <v>106</v>
      </c>
      <c r="C180" s="80">
        <v>871</v>
      </c>
      <c r="D180" s="80" t="s">
        <v>34</v>
      </c>
      <c r="E180" s="80" t="s">
        <v>20</v>
      </c>
      <c r="F180" s="80" t="s">
        <v>58</v>
      </c>
      <c r="G180" s="117">
        <v>851</v>
      </c>
      <c r="H180" s="197">
        <v>0.1</v>
      </c>
    </row>
    <row r="181" spans="2:8" ht="40.5">
      <c r="B181" s="193" t="s">
        <v>42</v>
      </c>
      <c r="C181" s="104">
        <v>871</v>
      </c>
      <c r="D181" s="104" t="s">
        <v>34</v>
      </c>
      <c r="E181" s="104" t="s">
        <v>20</v>
      </c>
      <c r="F181" s="105" t="s">
        <v>186</v>
      </c>
      <c r="G181" s="104"/>
      <c r="H181" s="195">
        <f>H182</f>
        <v>2.7</v>
      </c>
    </row>
    <row r="182" spans="2:8" ht="15.75">
      <c r="B182" s="167" t="s">
        <v>101</v>
      </c>
      <c r="C182" s="93">
        <v>871</v>
      </c>
      <c r="D182" s="93" t="s">
        <v>34</v>
      </c>
      <c r="E182" s="93" t="s">
        <v>20</v>
      </c>
      <c r="F182" s="105" t="s">
        <v>186</v>
      </c>
      <c r="G182" s="171" t="s">
        <v>120</v>
      </c>
      <c r="H182" s="182">
        <v>2.7</v>
      </c>
    </row>
    <row r="183" spans="2:8" ht="13.5">
      <c r="B183" s="198" t="s">
        <v>61</v>
      </c>
      <c r="C183" s="104">
        <v>871</v>
      </c>
      <c r="D183" s="104" t="s">
        <v>34</v>
      </c>
      <c r="E183" s="104" t="s">
        <v>20</v>
      </c>
      <c r="F183" s="108" t="s">
        <v>187</v>
      </c>
      <c r="G183" s="104"/>
      <c r="H183" s="195">
        <f>H184</f>
        <v>7.7</v>
      </c>
    </row>
    <row r="184" spans="2:8" ht="15.75">
      <c r="B184" s="167" t="s">
        <v>101</v>
      </c>
      <c r="C184" s="93">
        <v>871</v>
      </c>
      <c r="D184" s="93" t="s">
        <v>34</v>
      </c>
      <c r="E184" s="93" t="s">
        <v>20</v>
      </c>
      <c r="F184" s="108" t="s">
        <v>187</v>
      </c>
      <c r="G184" s="171" t="s">
        <v>120</v>
      </c>
      <c r="H184" s="182">
        <v>7.7</v>
      </c>
    </row>
    <row r="185" spans="2:8" ht="54.75" customHeight="1">
      <c r="B185" s="199" t="s">
        <v>182</v>
      </c>
      <c r="C185" s="97">
        <v>871</v>
      </c>
      <c r="D185" s="97" t="s">
        <v>34</v>
      </c>
      <c r="E185" s="97" t="s">
        <v>20</v>
      </c>
      <c r="F185" s="103" t="s">
        <v>188</v>
      </c>
      <c r="G185" s="189"/>
      <c r="H185" s="181">
        <f>H186</f>
        <v>223.7</v>
      </c>
    </row>
    <row r="186" spans="2:8" ht="28.5" customHeight="1" thickBot="1">
      <c r="B186" s="295" t="s">
        <v>140</v>
      </c>
      <c r="C186" s="160">
        <v>871</v>
      </c>
      <c r="D186" s="160" t="s">
        <v>34</v>
      </c>
      <c r="E186" s="160" t="s">
        <v>20</v>
      </c>
      <c r="F186" s="200" t="s">
        <v>188</v>
      </c>
      <c r="G186" s="201" t="s">
        <v>139</v>
      </c>
      <c r="H186" s="192">
        <v>223.7</v>
      </c>
    </row>
    <row r="187" spans="2:8" ht="17.25" customHeight="1">
      <c r="B187" s="202" t="s">
        <v>262</v>
      </c>
      <c r="C187" s="203">
        <v>871</v>
      </c>
      <c r="D187" s="203" t="s">
        <v>260</v>
      </c>
      <c r="E187" s="203"/>
      <c r="F187" s="203"/>
      <c r="G187" s="203"/>
      <c r="H187" s="204">
        <f>H188</f>
        <v>13</v>
      </c>
    </row>
    <row r="188" spans="2:8" ht="25.5">
      <c r="B188" s="88" t="s">
        <v>263</v>
      </c>
      <c r="C188" s="84">
        <v>871</v>
      </c>
      <c r="D188" s="84" t="s">
        <v>62</v>
      </c>
      <c r="E188" s="84" t="s">
        <v>20</v>
      </c>
      <c r="F188" s="84"/>
      <c r="G188" s="84"/>
      <c r="H188" s="87">
        <f>H189</f>
        <v>13</v>
      </c>
    </row>
    <row r="189" spans="2:8" ht="12.75">
      <c r="B189" s="88" t="s">
        <v>264</v>
      </c>
      <c r="C189" s="84">
        <v>871</v>
      </c>
      <c r="D189" s="84" t="s">
        <v>62</v>
      </c>
      <c r="E189" s="84" t="s">
        <v>20</v>
      </c>
      <c r="F189" s="84" t="s">
        <v>63</v>
      </c>
      <c r="G189" s="84"/>
      <c r="H189" s="107">
        <f>H190</f>
        <v>13</v>
      </c>
    </row>
    <row r="190" spans="2:8" ht="25.5">
      <c r="B190" s="184" t="s">
        <v>105</v>
      </c>
      <c r="C190" s="84">
        <v>871</v>
      </c>
      <c r="D190" s="84" t="s">
        <v>62</v>
      </c>
      <c r="E190" s="84" t="s">
        <v>20</v>
      </c>
      <c r="F190" s="84" t="s">
        <v>63</v>
      </c>
      <c r="G190" s="84" t="s">
        <v>122</v>
      </c>
      <c r="H190" s="107">
        <v>13</v>
      </c>
    </row>
    <row r="192" ht="0.75" customHeight="1"/>
    <row r="193" spans="7:8" ht="12.75">
      <c r="G193" s="3" t="s">
        <v>20</v>
      </c>
      <c r="H193" s="4">
        <f>H13</f>
        <v>4704.000000000001</v>
      </c>
    </row>
    <row r="194" spans="7:8" ht="12.75">
      <c r="G194" s="3" t="s">
        <v>27</v>
      </c>
      <c r="H194" s="4">
        <f>H66</f>
        <v>151.1</v>
      </c>
    </row>
    <row r="195" spans="7:8" ht="12.75">
      <c r="G195" s="3" t="s">
        <v>21</v>
      </c>
      <c r="H195" s="4">
        <f>H77</f>
        <v>74.1</v>
      </c>
    </row>
    <row r="196" spans="7:8" ht="12.75">
      <c r="G196" s="3" t="s">
        <v>29</v>
      </c>
      <c r="H196" s="4">
        <f>H88</f>
        <v>6786.8</v>
      </c>
    </row>
    <row r="197" spans="7:8" ht="12.75">
      <c r="G197" s="3" t="s">
        <v>30</v>
      </c>
      <c r="H197" s="4">
        <f>H114</f>
        <v>1255.9</v>
      </c>
    </row>
    <row r="198" spans="7:8" ht="15" customHeight="1">
      <c r="G198" s="3" t="s">
        <v>80</v>
      </c>
      <c r="H198" s="4">
        <f>H149</f>
        <v>791.9</v>
      </c>
    </row>
    <row r="199" spans="7:8" ht="12.75">
      <c r="G199" s="3" t="s">
        <v>34</v>
      </c>
      <c r="H199" s="4">
        <f>H157</f>
        <v>4571.3</v>
      </c>
    </row>
    <row r="200" spans="7:8" ht="1.5" customHeight="1">
      <c r="G200" s="3" t="s">
        <v>64</v>
      </c>
      <c r="H200" s="4"/>
    </row>
    <row r="201" spans="7:8" ht="12" customHeight="1">
      <c r="G201" s="3" t="s">
        <v>260</v>
      </c>
      <c r="H201" s="4">
        <f>H187</f>
        <v>13</v>
      </c>
    </row>
    <row r="202" spans="7:8" ht="12.75" hidden="1">
      <c r="G202" s="3" t="s">
        <v>91</v>
      </c>
      <c r="H202" s="4"/>
    </row>
    <row r="203" spans="7:8" ht="12.75">
      <c r="G203" s="14"/>
      <c r="H203" s="27">
        <f>SUM(H193:H202)</f>
        <v>18348.100000000002</v>
      </c>
    </row>
  </sheetData>
  <sheetProtection/>
  <mergeCells count="9">
    <mergeCell ref="F1:H1"/>
    <mergeCell ref="A9:H9"/>
    <mergeCell ref="A8:H8"/>
    <mergeCell ref="C7:H7"/>
    <mergeCell ref="F5:H5"/>
    <mergeCell ref="C4:H4"/>
    <mergeCell ref="B3:H3"/>
    <mergeCell ref="B2:H2"/>
    <mergeCell ref="B6:H6"/>
  </mergeCells>
  <printOptions/>
  <pageMargins left="0.69" right="0.26" top="0.33" bottom="0.32" header="0.28" footer="0.17"/>
  <pageSetup horizontalDpi="600" verticalDpi="600" orientation="portrait" paperSize="9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54"/>
  <sheetViews>
    <sheetView zoomScale="85" zoomScaleNormal="85" zoomScalePageLayoutView="0" workbookViewId="0" topLeftCell="A1">
      <selection activeCell="F1" sqref="F1:H1"/>
    </sheetView>
  </sheetViews>
  <sheetFormatPr defaultColWidth="9.140625" defaultRowHeight="12.75"/>
  <cols>
    <col min="1" max="1" width="5.57421875" style="7" customWidth="1"/>
    <col min="2" max="2" width="46.00390625" style="49" customWidth="1"/>
    <col min="3" max="3" width="5.421875" style="7" customWidth="1"/>
    <col min="4" max="4" width="4.421875" style="7" customWidth="1"/>
    <col min="5" max="5" width="6.57421875" style="7" customWidth="1"/>
    <col min="6" max="6" width="11.57421875" style="7" customWidth="1"/>
    <col min="7" max="7" width="7.7109375" style="7" customWidth="1"/>
    <col min="8" max="8" width="11.421875" style="7" customWidth="1"/>
    <col min="9" max="9" width="9.140625" style="7" hidden="1" customWidth="1"/>
    <col min="10" max="10" width="8.8515625" style="7" customWidth="1"/>
    <col min="11" max="11" width="0.13671875" style="7" hidden="1" customWidth="1"/>
    <col min="12" max="31" width="9.140625" style="7" hidden="1" customWidth="1"/>
    <col min="32" max="32" width="0.5625" style="7" hidden="1" customWidth="1"/>
    <col min="33" max="42" width="9.140625" style="7" hidden="1" customWidth="1"/>
    <col min="43" max="43" width="0.85546875" style="7" hidden="1" customWidth="1"/>
    <col min="44" max="53" width="9.140625" style="7" hidden="1" customWidth="1"/>
    <col min="54" max="54" width="0.42578125" style="7" hidden="1" customWidth="1"/>
    <col min="55" max="64" width="9.140625" style="7" hidden="1" customWidth="1"/>
    <col min="65" max="65" width="0.13671875" style="7" customWidth="1"/>
    <col min="66" max="75" width="9.140625" style="7" hidden="1" customWidth="1"/>
    <col min="76" max="76" width="0.42578125" style="7" hidden="1" customWidth="1"/>
    <col min="77" max="86" width="9.140625" style="7" hidden="1" customWidth="1"/>
    <col min="87" max="16384" width="9.140625" style="7" customWidth="1"/>
  </cols>
  <sheetData>
    <row r="1" spans="1:11" ht="15.75">
      <c r="A1" s="44"/>
      <c r="B1" s="45"/>
      <c r="C1" s="6"/>
      <c r="D1" s="6"/>
      <c r="E1" s="6"/>
      <c r="F1" s="369" t="s">
        <v>66</v>
      </c>
      <c r="G1" s="370"/>
      <c r="H1" s="370"/>
      <c r="I1" s="6"/>
      <c r="J1" s="6"/>
      <c r="K1" s="6"/>
    </row>
    <row r="2" spans="1:11" ht="15">
      <c r="A2" s="44"/>
      <c r="B2" s="366" t="s">
        <v>270</v>
      </c>
      <c r="C2" s="371"/>
      <c r="D2" s="371"/>
      <c r="E2" s="371"/>
      <c r="F2" s="371"/>
      <c r="G2" s="371"/>
      <c r="H2" s="371"/>
      <c r="I2" s="339"/>
      <c r="J2" s="6"/>
      <c r="K2" s="6"/>
    </row>
    <row r="3" spans="1:11" ht="45" customHeight="1">
      <c r="A3" s="44"/>
      <c r="B3" s="366" t="s">
        <v>227</v>
      </c>
      <c r="C3" s="371"/>
      <c r="D3" s="371"/>
      <c r="E3" s="371"/>
      <c r="F3" s="371"/>
      <c r="G3" s="371"/>
      <c r="H3" s="371"/>
      <c r="I3" s="339"/>
      <c r="J3" s="6"/>
      <c r="K3" s="6"/>
    </row>
    <row r="4" spans="1:11" ht="20.25" customHeight="1">
      <c r="A4" s="44"/>
      <c r="B4" s="340"/>
      <c r="C4" s="339"/>
      <c r="D4" s="366" t="s">
        <v>269</v>
      </c>
      <c r="E4" s="371"/>
      <c r="F4" s="371"/>
      <c r="G4" s="371"/>
      <c r="H4" s="371"/>
      <c r="I4" s="339"/>
      <c r="J4" s="6"/>
      <c r="K4" s="6"/>
    </row>
    <row r="5" spans="2:11" ht="21.75" customHeight="1">
      <c r="B5" s="341"/>
      <c r="C5" s="342"/>
      <c r="D5" s="342"/>
      <c r="E5" s="342"/>
      <c r="F5" s="368" t="s">
        <v>181</v>
      </c>
      <c r="G5" s="367"/>
      <c r="H5" s="367"/>
      <c r="I5" s="342"/>
      <c r="J5" s="5"/>
      <c r="K5" s="6"/>
    </row>
    <row r="6" spans="2:11" ht="33.75" customHeight="1">
      <c r="B6" s="366" t="s">
        <v>224</v>
      </c>
      <c r="C6" s="367"/>
      <c r="D6" s="367"/>
      <c r="E6" s="367"/>
      <c r="F6" s="367"/>
      <c r="G6" s="367"/>
      <c r="H6" s="367"/>
      <c r="I6" s="342"/>
      <c r="J6" s="5"/>
      <c r="K6" s="5"/>
    </row>
    <row r="7" spans="2:11" ht="16.5" customHeight="1">
      <c r="B7" s="340"/>
      <c r="C7" s="339"/>
      <c r="D7" s="364" t="s">
        <v>221</v>
      </c>
      <c r="E7" s="364"/>
      <c r="F7" s="364"/>
      <c r="G7" s="364"/>
      <c r="H7" s="364"/>
      <c r="I7" s="364"/>
      <c r="J7" s="6"/>
      <c r="K7" s="6"/>
    </row>
    <row r="8" spans="2:11" ht="3.75" customHeight="1" hidden="1">
      <c r="B8" s="45"/>
      <c r="C8" s="6"/>
      <c r="D8" s="6"/>
      <c r="E8" s="6"/>
      <c r="F8" s="6"/>
      <c r="G8" s="6"/>
      <c r="H8" s="6"/>
      <c r="I8" s="6"/>
      <c r="J8" s="6"/>
      <c r="K8" s="6"/>
    </row>
    <row r="9" spans="1:11" ht="69" customHeight="1">
      <c r="A9" s="365" t="s">
        <v>213</v>
      </c>
      <c r="B9" s="365"/>
      <c r="C9" s="365"/>
      <c r="D9" s="365"/>
      <c r="E9" s="365"/>
      <c r="F9" s="365"/>
      <c r="G9" s="365"/>
      <c r="H9" s="365"/>
      <c r="I9" s="9"/>
      <c r="J9" s="9"/>
      <c r="K9" s="6"/>
    </row>
    <row r="10" spans="2:11" ht="1.5" customHeight="1" hidden="1">
      <c r="B10" s="363"/>
      <c r="C10" s="363"/>
      <c r="D10" s="363"/>
      <c r="E10" s="363"/>
      <c r="F10" s="363"/>
      <c r="G10" s="363"/>
      <c r="H10" s="363"/>
      <c r="I10" s="6"/>
      <c r="J10" s="6"/>
      <c r="K10" s="6"/>
    </row>
    <row r="11" spans="2:11" ht="12.75" hidden="1">
      <c r="B11" s="8"/>
      <c r="C11" s="5"/>
      <c r="D11" s="5"/>
      <c r="E11" s="5"/>
      <c r="F11" s="5"/>
      <c r="G11" s="5"/>
      <c r="H11" s="6"/>
      <c r="I11" s="6"/>
      <c r="J11" s="6"/>
      <c r="K11" s="6"/>
    </row>
    <row r="12" spans="1:11" ht="71.25" customHeight="1">
      <c r="A12" s="46" t="s">
        <v>193</v>
      </c>
      <c r="B12" s="53" t="s">
        <v>96</v>
      </c>
      <c r="C12" s="54" t="s">
        <v>43</v>
      </c>
      <c r="D12" s="54" t="s">
        <v>14</v>
      </c>
      <c r="E12" s="54" t="s">
        <v>45</v>
      </c>
      <c r="F12" s="55" t="s">
        <v>15</v>
      </c>
      <c r="G12" s="55" t="s">
        <v>97</v>
      </c>
      <c r="H12" s="56" t="s">
        <v>192</v>
      </c>
      <c r="I12" s="6"/>
      <c r="J12" s="6"/>
      <c r="K12" s="6"/>
    </row>
    <row r="13" spans="1:8" s="6" customFormat="1" ht="0.75" customHeight="1" hidden="1">
      <c r="A13" s="46">
        <v>1</v>
      </c>
      <c r="B13" s="258" t="s">
        <v>199</v>
      </c>
      <c r="C13" s="257">
        <v>871</v>
      </c>
      <c r="D13" s="257" t="s">
        <v>29</v>
      </c>
      <c r="E13" s="257" t="s">
        <v>64</v>
      </c>
      <c r="F13" s="257" t="s">
        <v>198</v>
      </c>
      <c r="G13" s="269" t="s">
        <v>112</v>
      </c>
      <c r="H13" s="266">
        <f>H14</f>
        <v>0</v>
      </c>
    </row>
    <row r="14" spans="1:8" s="6" customFormat="1" ht="22.5" hidden="1">
      <c r="A14" s="52"/>
      <c r="B14" s="214" t="s">
        <v>105</v>
      </c>
      <c r="C14" s="57">
        <v>871</v>
      </c>
      <c r="D14" s="57" t="s">
        <v>29</v>
      </c>
      <c r="E14" s="57" t="s">
        <v>64</v>
      </c>
      <c r="F14" s="57" t="s">
        <v>198</v>
      </c>
      <c r="G14" s="58" t="s">
        <v>112</v>
      </c>
      <c r="H14" s="59"/>
    </row>
    <row r="15" spans="1:8" s="6" customFormat="1" ht="38.25" hidden="1">
      <c r="A15" s="52">
        <v>2</v>
      </c>
      <c r="B15" s="256" t="s">
        <v>204</v>
      </c>
      <c r="C15" s="257">
        <v>871</v>
      </c>
      <c r="D15" s="257" t="s">
        <v>30</v>
      </c>
      <c r="E15" s="257" t="s">
        <v>27</v>
      </c>
      <c r="F15" s="257" t="s">
        <v>203</v>
      </c>
      <c r="G15" s="257" t="s">
        <v>112</v>
      </c>
      <c r="H15" s="266">
        <f>H16</f>
        <v>0</v>
      </c>
    </row>
    <row r="16" spans="1:8" s="6" customFormat="1" ht="22.5" hidden="1">
      <c r="A16" s="52"/>
      <c r="B16" s="214" t="s">
        <v>105</v>
      </c>
      <c r="C16" s="57">
        <v>871</v>
      </c>
      <c r="D16" s="57" t="s">
        <v>30</v>
      </c>
      <c r="E16" s="57" t="s">
        <v>27</v>
      </c>
      <c r="F16" s="57" t="s">
        <v>203</v>
      </c>
      <c r="G16" s="57" t="s">
        <v>112</v>
      </c>
      <c r="H16" s="60"/>
    </row>
    <row r="17" spans="1:8" s="6" customFormat="1" ht="56.25" customHeight="1">
      <c r="A17" s="52">
        <v>1</v>
      </c>
      <c r="B17" s="264" t="s">
        <v>220</v>
      </c>
      <c r="C17" s="257">
        <v>871</v>
      </c>
      <c r="D17" s="257" t="s">
        <v>20</v>
      </c>
      <c r="E17" s="257" t="s">
        <v>91</v>
      </c>
      <c r="F17" s="257" t="s">
        <v>124</v>
      </c>
      <c r="G17" s="57"/>
      <c r="H17" s="266">
        <f>H18</f>
        <v>331.6</v>
      </c>
    </row>
    <row r="18" spans="1:8" s="6" customFormat="1" ht="28.5" customHeight="1" thickBot="1">
      <c r="A18" s="46"/>
      <c r="B18" s="300" t="s">
        <v>103</v>
      </c>
      <c r="C18" s="257">
        <v>871</v>
      </c>
      <c r="D18" s="257" t="s">
        <v>20</v>
      </c>
      <c r="E18" s="257" t="s">
        <v>91</v>
      </c>
      <c r="F18" s="257" t="s">
        <v>124</v>
      </c>
      <c r="G18" s="257" t="s">
        <v>125</v>
      </c>
      <c r="H18" s="270">
        <v>331.6</v>
      </c>
    </row>
    <row r="19" spans="1:8" s="6" customFormat="1" ht="0.75" customHeight="1" thickBot="1">
      <c r="A19" s="46"/>
      <c r="B19" s="290" t="s">
        <v>103</v>
      </c>
      <c r="C19" s="57">
        <v>871</v>
      </c>
      <c r="D19" s="57" t="s">
        <v>20</v>
      </c>
      <c r="E19" s="57" t="s">
        <v>91</v>
      </c>
      <c r="F19" s="57" t="s">
        <v>124</v>
      </c>
      <c r="G19" s="57" t="s">
        <v>125</v>
      </c>
      <c r="H19" s="60"/>
    </row>
    <row r="20" spans="1:8" s="6" customFormat="1" ht="66" customHeight="1">
      <c r="A20" s="46">
        <v>2</v>
      </c>
      <c r="B20" s="260" t="s">
        <v>117</v>
      </c>
      <c r="C20" s="254">
        <v>871</v>
      </c>
      <c r="D20" s="254" t="s">
        <v>30</v>
      </c>
      <c r="E20" s="254" t="s">
        <v>20</v>
      </c>
      <c r="F20" s="254" t="s">
        <v>126</v>
      </c>
      <c r="G20" s="283"/>
      <c r="H20" s="266">
        <f>H21</f>
        <v>30</v>
      </c>
    </row>
    <row r="21" spans="1:8" s="6" customFormat="1" ht="51.75" customHeight="1">
      <c r="A21" s="46"/>
      <c r="B21" s="343" t="s">
        <v>104</v>
      </c>
      <c r="C21" s="62">
        <v>871</v>
      </c>
      <c r="D21" s="62" t="s">
        <v>30</v>
      </c>
      <c r="E21" s="62" t="s">
        <v>20</v>
      </c>
      <c r="F21" s="62" t="s">
        <v>126</v>
      </c>
      <c r="G21" s="63" t="s">
        <v>127</v>
      </c>
      <c r="H21" s="64">
        <v>30</v>
      </c>
    </row>
    <row r="22" spans="1:8" s="6" customFormat="1" ht="88.5" customHeight="1">
      <c r="A22" s="46">
        <v>3</v>
      </c>
      <c r="B22" s="260" t="s">
        <v>118</v>
      </c>
      <c r="C22" s="254">
        <v>871</v>
      </c>
      <c r="D22" s="254" t="s">
        <v>30</v>
      </c>
      <c r="E22" s="254" t="s">
        <v>20</v>
      </c>
      <c r="F22" s="254" t="s">
        <v>128</v>
      </c>
      <c r="G22" s="63"/>
      <c r="H22" s="265">
        <f>H24+H23</f>
        <v>117.6</v>
      </c>
    </row>
    <row r="23" spans="1:8" s="6" customFormat="1" ht="33" customHeight="1">
      <c r="A23" s="46"/>
      <c r="B23" s="343" t="s">
        <v>104</v>
      </c>
      <c r="C23" s="62">
        <v>871</v>
      </c>
      <c r="D23" s="62" t="s">
        <v>30</v>
      </c>
      <c r="E23" s="62" t="s">
        <v>20</v>
      </c>
      <c r="F23" s="62" t="s">
        <v>128</v>
      </c>
      <c r="G23" s="63" t="s">
        <v>127</v>
      </c>
      <c r="H23" s="64">
        <v>69</v>
      </c>
    </row>
    <row r="24" spans="1:8" s="6" customFormat="1" ht="22.5">
      <c r="A24" s="46"/>
      <c r="B24" s="214" t="s">
        <v>105</v>
      </c>
      <c r="C24" s="62">
        <v>871</v>
      </c>
      <c r="D24" s="62" t="s">
        <v>30</v>
      </c>
      <c r="E24" s="62" t="s">
        <v>20</v>
      </c>
      <c r="F24" s="62" t="s">
        <v>128</v>
      </c>
      <c r="G24" s="63" t="s">
        <v>112</v>
      </c>
      <c r="H24" s="64">
        <v>48.6</v>
      </c>
    </row>
    <row r="25" spans="1:8" s="6" customFormat="1" ht="0.75" customHeight="1">
      <c r="A25" s="73"/>
      <c r="B25" s="61" t="s">
        <v>119</v>
      </c>
      <c r="C25" s="62" t="s">
        <v>46</v>
      </c>
      <c r="D25" s="62" t="s">
        <v>218</v>
      </c>
      <c r="E25" s="62" t="s">
        <v>218</v>
      </c>
      <c r="F25" s="62" t="s">
        <v>129</v>
      </c>
      <c r="G25" s="63" t="s">
        <v>112</v>
      </c>
      <c r="H25" s="64">
        <f>H26+H27</f>
        <v>0</v>
      </c>
    </row>
    <row r="26" spans="1:8" s="6" customFormat="1" ht="22.5" hidden="1">
      <c r="A26" s="73"/>
      <c r="B26" s="214" t="s">
        <v>105</v>
      </c>
      <c r="C26" s="62">
        <v>871</v>
      </c>
      <c r="D26" s="62" t="s">
        <v>30</v>
      </c>
      <c r="E26" s="62" t="s">
        <v>20</v>
      </c>
      <c r="F26" s="62" t="s">
        <v>129</v>
      </c>
      <c r="G26" s="63" t="s">
        <v>112</v>
      </c>
      <c r="H26" s="64"/>
    </row>
    <row r="27" spans="1:8" s="6" customFormat="1" ht="22.5" hidden="1">
      <c r="A27" s="73"/>
      <c r="B27" s="214" t="s">
        <v>105</v>
      </c>
      <c r="C27" s="62">
        <v>871</v>
      </c>
      <c r="D27" s="62" t="s">
        <v>30</v>
      </c>
      <c r="E27" s="62" t="s">
        <v>27</v>
      </c>
      <c r="F27" s="62" t="s">
        <v>129</v>
      </c>
      <c r="G27" s="63" t="s">
        <v>112</v>
      </c>
      <c r="H27" s="65"/>
    </row>
    <row r="28" spans="1:8" s="6" customFormat="1" ht="51">
      <c r="A28" s="73">
        <v>4</v>
      </c>
      <c r="B28" s="261" t="s">
        <v>233</v>
      </c>
      <c r="C28" s="262" t="s">
        <v>46</v>
      </c>
      <c r="D28" s="263" t="s">
        <v>30</v>
      </c>
      <c r="E28" s="263" t="s">
        <v>27</v>
      </c>
      <c r="F28" s="262" t="s">
        <v>228</v>
      </c>
      <c r="G28" s="212"/>
      <c r="H28" s="266">
        <f>H29+H30+H31</f>
        <v>510</v>
      </c>
    </row>
    <row r="29" spans="1:8" s="6" customFormat="1" ht="22.5">
      <c r="A29" s="73"/>
      <c r="B29" s="214" t="s">
        <v>105</v>
      </c>
      <c r="C29" s="213" t="s">
        <v>46</v>
      </c>
      <c r="D29" s="213" t="s">
        <v>30</v>
      </c>
      <c r="E29" s="213" t="s">
        <v>27</v>
      </c>
      <c r="F29" s="213" t="s">
        <v>228</v>
      </c>
      <c r="G29" s="213" t="s">
        <v>127</v>
      </c>
      <c r="H29" s="65">
        <v>306.3</v>
      </c>
    </row>
    <row r="30" spans="1:8" s="6" customFormat="1" ht="21.75" customHeight="1">
      <c r="A30" s="73"/>
      <c r="B30" s="214" t="s">
        <v>105</v>
      </c>
      <c r="C30" s="213" t="s">
        <v>46</v>
      </c>
      <c r="D30" s="213" t="s">
        <v>30</v>
      </c>
      <c r="E30" s="213" t="s">
        <v>27</v>
      </c>
      <c r="F30" s="213" t="s">
        <v>228</v>
      </c>
      <c r="G30" s="213" t="s">
        <v>112</v>
      </c>
      <c r="H30" s="65">
        <v>203.7</v>
      </c>
    </row>
    <row r="31" spans="1:8" s="6" customFormat="1" ht="40.5" customHeight="1" hidden="1">
      <c r="A31" s="73"/>
      <c r="B31" s="214" t="s">
        <v>229</v>
      </c>
      <c r="C31" s="213" t="s">
        <v>46</v>
      </c>
      <c r="D31" s="213" t="s">
        <v>30</v>
      </c>
      <c r="E31" s="213" t="s">
        <v>27</v>
      </c>
      <c r="F31" s="213" t="s">
        <v>228</v>
      </c>
      <c r="G31" s="213" t="s">
        <v>230</v>
      </c>
      <c r="H31" s="65"/>
    </row>
    <row r="32" spans="1:8" s="6" customFormat="1" ht="66" customHeight="1">
      <c r="A32" s="73">
        <v>5</v>
      </c>
      <c r="B32" s="242" t="s">
        <v>232</v>
      </c>
      <c r="C32" s="263" t="s">
        <v>46</v>
      </c>
      <c r="D32" s="262" t="s">
        <v>20</v>
      </c>
      <c r="E32" s="262" t="s">
        <v>91</v>
      </c>
      <c r="F32" s="263" t="s">
        <v>231</v>
      </c>
      <c r="G32" s="263"/>
      <c r="H32" s="266">
        <f>H33</f>
        <v>101.5</v>
      </c>
    </row>
    <row r="33" spans="1:8" s="6" customFormat="1" ht="63.75" hidden="1">
      <c r="A33" s="73"/>
      <c r="B33" s="215" t="s">
        <v>232</v>
      </c>
      <c r="C33" s="213" t="s">
        <v>46</v>
      </c>
      <c r="D33" s="212" t="s">
        <v>218</v>
      </c>
      <c r="E33" s="212" t="s">
        <v>218</v>
      </c>
      <c r="F33" s="213" t="s">
        <v>231</v>
      </c>
      <c r="G33" s="210"/>
      <c r="H33" s="64">
        <f>H34</f>
        <v>101.5</v>
      </c>
    </row>
    <row r="34" spans="1:8" s="6" customFormat="1" ht="21.75" customHeight="1">
      <c r="A34" s="73"/>
      <c r="B34" s="214" t="s">
        <v>105</v>
      </c>
      <c r="C34" s="213" t="s">
        <v>46</v>
      </c>
      <c r="D34" s="213" t="s">
        <v>20</v>
      </c>
      <c r="E34" s="213" t="s">
        <v>91</v>
      </c>
      <c r="F34" s="213" t="s">
        <v>231</v>
      </c>
      <c r="G34" s="211" t="s">
        <v>112</v>
      </c>
      <c r="H34" s="65">
        <v>101.5</v>
      </c>
    </row>
    <row r="35" spans="1:8" s="6" customFormat="1" ht="38.25" hidden="1">
      <c r="A35" s="73"/>
      <c r="B35" s="61" t="s">
        <v>130</v>
      </c>
      <c r="C35" s="57" t="s">
        <v>46</v>
      </c>
      <c r="D35" s="66" t="s">
        <v>21</v>
      </c>
      <c r="E35" s="66" t="s">
        <v>62</v>
      </c>
      <c r="F35" s="57" t="s">
        <v>123</v>
      </c>
      <c r="G35" s="57">
        <v>244</v>
      </c>
      <c r="H35" s="60"/>
    </row>
    <row r="36" spans="1:8" s="6" customFormat="1" ht="113.25" customHeight="1">
      <c r="A36" s="73">
        <v>6</v>
      </c>
      <c r="B36" s="261" t="s">
        <v>133</v>
      </c>
      <c r="C36" s="257" t="s">
        <v>46</v>
      </c>
      <c r="D36" s="243" t="s">
        <v>29</v>
      </c>
      <c r="E36" s="243" t="s">
        <v>64</v>
      </c>
      <c r="F36" s="267" t="s">
        <v>134</v>
      </c>
      <c r="G36" s="268"/>
      <c r="H36" s="266">
        <f>H37</f>
        <v>481.3</v>
      </c>
    </row>
    <row r="37" spans="1:8" s="6" customFormat="1" ht="22.5">
      <c r="A37" s="73"/>
      <c r="B37" s="214" t="s">
        <v>105</v>
      </c>
      <c r="C37" s="57" t="s">
        <v>46</v>
      </c>
      <c r="D37" s="236" t="s">
        <v>29</v>
      </c>
      <c r="E37" s="236" t="s">
        <v>64</v>
      </c>
      <c r="F37" s="238" t="s">
        <v>134</v>
      </c>
      <c r="G37" s="240">
        <v>244</v>
      </c>
      <c r="H37" s="241">
        <v>481.3</v>
      </c>
    </row>
    <row r="38" spans="1:8" s="6" customFormat="1" ht="51">
      <c r="A38" s="73">
        <v>7</v>
      </c>
      <c r="B38" s="260" t="s">
        <v>136</v>
      </c>
      <c r="C38" s="254">
        <v>871</v>
      </c>
      <c r="D38" s="254" t="s">
        <v>218</v>
      </c>
      <c r="E38" s="254" t="s">
        <v>218</v>
      </c>
      <c r="F38" s="255" t="s">
        <v>135</v>
      </c>
      <c r="G38" s="240"/>
      <c r="H38" s="265">
        <f>H40+H39</f>
        <v>431.9</v>
      </c>
    </row>
    <row r="39" spans="1:8" s="6" customFormat="1" ht="22.5">
      <c r="A39" s="73"/>
      <c r="B39" s="214" t="s">
        <v>105</v>
      </c>
      <c r="C39" s="62">
        <v>871</v>
      </c>
      <c r="D39" s="62" t="s">
        <v>30</v>
      </c>
      <c r="E39" s="62" t="s">
        <v>21</v>
      </c>
      <c r="F39" s="67" t="s">
        <v>135</v>
      </c>
      <c r="G39" s="62" t="s">
        <v>112</v>
      </c>
      <c r="H39" s="65">
        <v>140</v>
      </c>
    </row>
    <row r="40" spans="1:8" s="6" customFormat="1" ht="22.5">
      <c r="A40" s="73"/>
      <c r="B40" s="214" t="s">
        <v>105</v>
      </c>
      <c r="C40" s="62">
        <v>871</v>
      </c>
      <c r="D40" s="62" t="s">
        <v>80</v>
      </c>
      <c r="E40" s="62" t="s">
        <v>30</v>
      </c>
      <c r="F40" s="67" t="s">
        <v>135</v>
      </c>
      <c r="G40" s="62" t="s">
        <v>112</v>
      </c>
      <c r="H40" s="65">
        <v>291.9</v>
      </c>
    </row>
    <row r="41" spans="1:8" s="6" customFormat="1" ht="38.25">
      <c r="A41" s="73">
        <v>8</v>
      </c>
      <c r="B41" s="259" t="s">
        <v>137</v>
      </c>
      <c r="C41" s="254">
        <v>871</v>
      </c>
      <c r="D41" s="254" t="s">
        <v>30</v>
      </c>
      <c r="E41" s="254" t="s">
        <v>21</v>
      </c>
      <c r="F41" s="254" t="s">
        <v>138</v>
      </c>
      <c r="G41" s="62"/>
      <c r="H41" s="266">
        <f>H42</f>
        <v>308.9</v>
      </c>
    </row>
    <row r="42" spans="1:8" s="6" customFormat="1" ht="22.5">
      <c r="A42" s="73"/>
      <c r="B42" s="214" t="s">
        <v>105</v>
      </c>
      <c r="C42" s="62">
        <v>871</v>
      </c>
      <c r="D42" s="62" t="s">
        <v>30</v>
      </c>
      <c r="E42" s="62" t="s">
        <v>21</v>
      </c>
      <c r="F42" s="62" t="s">
        <v>138</v>
      </c>
      <c r="G42" s="63" t="s">
        <v>112</v>
      </c>
      <c r="H42" s="68">
        <v>308.9</v>
      </c>
    </row>
    <row r="43" spans="1:8" s="6" customFormat="1" ht="38.25">
      <c r="A43" s="73">
        <v>9</v>
      </c>
      <c r="B43" s="258" t="s">
        <v>209</v>
      </c>
      <c r="C43" s="254" t="s">
        <v>46</v>
      </c>
      <c r="D43" s="254" t="s">
        <v>218</v>
      </c>
      <c r="E43" s="254" t="s">
        <v>218</v>
      </c>
      <c r="F43" s="257" t="s">
        <v>219</v>
      </c>
      <c r="G43" s="63"/>
      <c r="H43" s="265">
        <f>H44+H45</f>
        <v>79.4</v>
      </c>
    </row>
    <row r="44" spans="1:8" s="6" customFormat="1" ht="0.75" customHeight="1">
      <c r="A44" s="73"/>
      <c r="B44" s="214" t="s">
        <v>105</v>
      </c>
      <c r="C44" s="57">
        <v>871</v>
      </c>
      <c r="D44" s="57" t="s">
        <v>29</v>
      </c>
      <c r="E44" s="57" t="s">
        <v>64</v>
      </c>
      <c r="F44" s="57" t="s">
        <v>208</v>
      </c>
      <c r="G44" s="58" t="s">
        <v>112</v>
      </c>
      <c r="H44" s="59"/>
    </row>
    <row r="45" spans="1:8" s="6" customFormat="1" ht="22.5">
      <c r="A45" s="73"/>
      <c r="B45" s="214" t="s">
        <v>105</v>
      </c>
      <c r="C45" s="57">
        <v>871</v>
      </c>
      <c r="D45" s="57" t="s">
        <v>30</v>
      </c>
      <c r="E45" s="57" t="s">
        <v>21</v>
      </c>
      <c r="F45" s="57" t="s">
        <v>208</v>
      </c>
      <c r="G45" s="58" t="s">
        <v>112</v>
      </c>
      <c r="H45" s="59">
        <v>79.4</v>
      </c>
    </row>
    <row r="46" spans="1:8" s="6" customFormat="1" ht="38.25">
      <c r="A46" s="73">
        <v>10</v>
      </c>
      <c r="B46" s="256" t="s">
        <v>202</v>
      </c>
      <c r="C46" s="257">
        <v>871</v>
      </c>
      <c r="D46" s="257" t="s">
        <v>30</v>
      </c>
      <c r="E46" s="257" t="s">
        <v>27</v>
      </c>
      <c r="F46" s="257" t="s">
        <v>201</v>
      </c>
      <c r="G46" s="57"/>
      <c r="H46" s="266">
        <f>H47</f>
        <v>70</v>
      </c>
    </row>
    <row r="47" spans="1:8" s="6" customFormat="1" ht="22.5">
      <c r="A47" s="46"/>
      <c r="B47" s="214" t="s">
        <v>105</v>
      </c>
      <c r="C47" s="57">
        <v>871</v>
      </c>
      <c r="D47" s="57" t="s">
        <v>30</v>
      </c>
      <c r="E47" s="57" t="s">
        <v>27</v>
      </c>
      <c r="F47" s="57" t="s">
        <v>201</v>
      </c>
      <c r="G47" s="57" t="s">
        <v>112</v>
      </c>
      <c r="H47" s="60">
        <v>70</v>
      </c>
    </row>
    <row r="48" spans="1:8" s="6" customFormat="1" ht="51" hidden="1">
      <c r="A48" s="46">
        <v>11</v>
      </c>
      <c r="B48" s="253" t="s">
        <v>210</v>
      </c>
      <c r="C48" s="254">
        <v>871</v>
      </c>
      <c r="D48" s="254" t="s">
        <v>30</v>
      </c>
      <c r="E48" s="254" t="s">
        <v>21</v>
      </c>
      <c r="F48" s="255" t="s">
        <v>211</v>
      </c>
      <c r="G48" s="57"/>
      <c r="H48" s="265">
        <f>H50+H49</f>
        <v>0</v>
      </c>
    </row>
    <row r="49" spans="1:8" s="6" customFormat="1" ht="22.5" hidden="1">
      <c r="A49" s="46"/>
      <c r="B49" s="214" t="s">
        <v>105</v>
      </c>
      <c r="C49" s="62">
        <v>871</v>
      </c>
      <c r="D49" s="62" t="s">
        <v>30</v>
      </c>
      <c r="E49" s="62" t="s">
        <v>21</v>
      </c>
      <c r="F49" s="67" t="s">
        <v>211</v>
      </c>
      <c r="G49" s="57" t="s">
        <v>112</v>
      </c>
      <c r="H49" s="209"/>
    </row>
    <row r="50" spans="1:8" s="6" customFormat="1" ht="12.75" hidden="1">
      <c r="A50" s="46"/>
      <c r="B50" s="69" t="s">
        <v>107</v>
      </c>
      <c r="C50" s="62">
        <v>871</v>
      </c>
      <c r="D50" s="62" t="s">
        <v>30</v>
      </c>
      <c r="E50" s="62" t="s">
        <v>21</v>
      </c>
      <c r="F50" s="67" t="s">
        <v>211</v>
      </c>
      <c r="G50" s="63" t="s">
        <v>241</v>
      </c>
      <c r="H50" s="65"/>
    </row>
    <row r="51" spans="1:8" s="6" customFormat="1" ht="60" customHeight="1">
      <c r="A51" s="52">
        <v>12</v>
      </c>
      <c r="B51" s="292" t="s">
        <v>249</v>
      </c>
      <c r="C51" s="282">
        <v>871</v>
      </c>
      <c r="D51" s="79" t="s">
        <v>20</v>
      </c>
      <c r="E51" s="79" t="s">
        <v>91</v>
      </c>
      <c r="F51" s="79" t="s">
        <v>250</v>
      </c>
      <c r="G51" s="117"/>
      <c r="H51" s="291">
        <f>H52+H53</f>
        <v>279.8</v>
      </c>
    </row>
    <row r="52" spans="1:8" s="6" customFormat="1" ht="31.5">
      <c r="A52" s="52"/>
      <c r="B52" s="82" t="s">
        <v>105</v>
      </c>
      <c r="C52" s="279">
        <v>871</v>
      </c>
      <c r="D52" s="80" t="s">
        <v>20</v>
      </c>
      <c r="E52" s="80">
        <v>13</v>
      </c>
      <c r="F52" s="80" t="s">
        <v>248</v>
      </c>
      <c r="G52" s="117" t="s">
        <v>112</v>
      </c>
      <c r="H52" s="87">
        <v>159.8</v>
      </c>
    </row>
    <row r="53" spans="1:8" s="6" customFormat="1" ht="26.25" customHeight="1">
      <c r="A53" s="46"/>
      <c r="B53" s="69" t="s">
        <v>107</v>
      </c>
      <c r="C53" s="80">
        <v>871</v>
      </c>
      <c r="D53" s="80" t="s">
        <v>20</v>
      </c>
      <c r="E53" s="80">
        <v>13</v>
      </c>
      <c r="F53" s="80" t="s">
        <v>248</v>
      </c>
      <c r="G53" s="117" t="s">
        <v>241</v>
      </c>
      <c r="H53" s="87">
        <v>120</v>
      </c>
    </row>
    <row r="54" spans="1:8" s="48" customFormat="1" ht="12.75">
      <c r="A54" s="47"/>
      <c r="B54" s="70" t="s">
        <v>212</v>
      </c>
      <c r="C54" s="293"/>
      <c r="D54" s="71"/>
      <c r="E54" s="71"/>
      <c r="F54" s="71"/>
      <c r="G54" s="71"/>
      <c r="H54" s="72">
        <f>H48+H46+H43+H41+H38+H36+H22+H17+H13+H15+H28+H32+H20+H51</f>
        <v>2742</v>
      </c>
    </row>
    <row r="58" ht="11.25" customHeight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</sheetData>
  <sheetProtection/>
  <mergeCells count="9">
    <mergeCell ref="F5:H5"/>
    <mergeCell ref="F1:H1"/>
    <mergeCell ref="D4:H4"/>
    <mergeCell ref="B2:H2"/>
    <mergeCell ref="B3:H3"/>
    <mergeCell ref="B10:H10"/>
    <mergeCell ref="D7:I7"/>
    <mergeCell ref="A9:H9"/>
    <mergeCell ref="B6:H6"/>
  </mergeCells>
  <printOptions/>
  <pageMargins left="0.75" right="0.17" top="0.5" bottom="0.27" header="0.5" footer="0.26"/>
  <pageSetup horizontalDpi="600" verticalDpi="600" orientation="portrait" paperSize="9" scale="89" r:id="rId1"/>
  <ignoredErrors>
    <ignoredError sqref="D24:G24 C25:G25 D42:G42 D44:D45 D26:G27 C35:G35 D21:G21 E44 F15 F44:G45 C43:F43 D47:G47 G13 G15 D15:E15 F40:G40 D18:G18 D13:E13" numberStoredAsText="1"/>
    <ignoredError sqref="F13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H28"/>
  <sheetViews>
    <sheetView workbookViewId="0" topLeftCell="A1">
      <selection activeCell="C20" sqref="C20"/>
    </sheetView>
  </sheetViews>
  <sheetFormatPr defaultColWidth="9.140625" defaultRowHeight="12.75"/>
  <cols>
    <col min="1" max="1" width="23.140625" style="11" customWidth="1"/>
    <col min="2" max="2" width="49.421875" style="11" customWidth="1"/>
    <col min="3" max="3" width="20.421875" style="11" customWidth="1"/>
    <col min="4" max="8" width="9.140625" style="11" hidden="1" customWidth="1"/>
    <col min="9" max="16384" width="9.140625" style="11" customWidth="1"/>
  </cols>
  <sheetData>
    <row r="1" spans="2:4" ht="12.75">
      <c r="B1" s="373" t="s">
        <v>216</v>
      </c>
      <c r="C1" s="373"/>
      <c r="D1" s="2"/>
    </row>
    <row r="2" spans="1:8" ht="17.25" customHeight="1">
      <c r="A2" s="372" t="s">
        <v>270</v>
      </c>
      <c r="B2" s="356"/>
      <c r="C2" s="356"/>
      <c r="D2" s="356"/>
      <c r="E2" s="356"/>
      <c r="F2" s="356"/>
      <c r="G2" s="356"/>
      <c r="H2" s="356"/>
    </row>
    <row r="3" spans="1:8" ht="41.25" customHeight="1">
      <c r="A3" s="372" t="s">
        <v>237</v>
      </c>
      <c r="B3" s="356"/>
      <c r="C3" s="356"/>
      <c r="D3" s="356"/>
      <c r="E3" s="356"/>
      <c r="F3" s="356"/>
      <c r="G3" s="356"/>
      <c r="H3" s="356"/>
    </row>
    <row r="4" spans="2:4" ht="12.75">
      <c r="B4" s="207"/>
      <c r="C4" s="207"/>
      <c r="D4" s="2"/>
    </row>
    <row r="5" spans="2:7" ht="15.75" customHeight="1">
      <c r="B5" s="357" t="s">
        <v>266</v>
      </c>
      <c r="C5" s="357"/>
      <c r="D5" s="357"/>
      <c r="E5" s="357"/>
      <c r="F5" s="357"/>
      <c r="G5" s="357"/>
    </row>
    <row r="6" spans="2:4" ht="17.25" customHeight="1">
      <c r="B6" s="373" t="s">
        <v>173</v>
      </c>
      <c r="C6" s="373"/>
      <c r="D6" s="2"/>
    </row>
    <row r="7" spans="1:7" ht="27.75" customHeight="1">
      <c r="A7" s="347" t="s">
        <v>225</v>
      </c>
      <c r="B7" s="356"/>
      <c r="C7" s="356"/>
      <c r="D7" s="12"/>
      <c r="E7" s="12"/>
      <c r="F7" s="12"/>
      <c r="G7" s="12"/>
    </row>
    <row r="8" spans="2:7" ht="12.75">
      <c r="B8" s="357" t="s">
        <v>226</v>
      </c>
      <c r="C8" s="357"/>
      <c r="D8" s="357"/>
      <c r="E8" s="357"/>
      <c r="F8" s="357"/>
      <c r="G8" s="357"/>
    </row>
    <row r="9" spans="1:3" ht="44.25" customHeight="1">
      <c r="A9" s="374" t="s">
        <v>214</v>
      </c>
      <c r="B9" s="374"/>
      <c r="C9" s="374"/>
    </row>
    <row r="10" ht="12.75" hidden="1"/>
    <row r="11" ht="12.75">
      <c r="C11" s="11" t="s">
        <v>44</v>
      </c>
    </row>
    <row r="12" spans="1:3" ht="29.25" customHeight="1">
      <c r="A12" s="29" t="s">
        <v>144</v>
      </c>
      <c r="B12" s="29" t="s">
        <v>145</v>
      </c>
      <c r="C12" s="29" t="s">
        <v>77</v>
      </c>
    </row>
    <row r="13" spans="1:3" ht="47.25" hidden="1">
      <c r="A13" s="10"/>
      <c r="B13" s="13" t="s">
        <v>146</v>
      </c>
      <c r="C13" s="4"/>
    </row>
    <row r="14" spans="1:3" ht="0.75" customHeight="1" hidden="1">
      <c r="A14" s="30" t="s">
        <v>147</v>
      </c>
      <c r="B14" s="31" t="s">
        <v>148</v>
      </c>
      <c r="C14" s="32">
        <f>SUM(C15-C17)</f>
        <v>0</v>
      </c>
    </row>
    <row r="15" spans="1:3" ht="25.5" hidden="1">
      <c r="A15" s="33" t="s">
        <v>149</v>
      </c>
      <c r="B15" s="34" t="s">
        <v>150</v>
      </c>
      <c r="C15" s="35">
        <f>SUM(C16)</f>
        <v>0</v>
      </c>
    </row>
    <row r="16" spans="1:3" ht="25.5" hidden="1">
      <c r="A16" s="33" t="s">
        <v>151</v>
      </c>
      <c r="B16" s="34" t="s">
        <v>141</v>
      </c>
      <c r="C16" s="35"/>
    </row>
    <row r="17" spans="1:3" ht="25.5" hidden="1">
      <c r="A17" s="33" t="s">
        <v>152</v>
      </c>
      <c r="B17" s="34" t="s">
        <v>153</v>
      </c>
      <c r="C17" s="35">
        <f>SUM(C18)</f>
        <v>0</v>
      </c>
    </row>
    <row r="18" spans="1:3" ht="25.5" hidden="1">
      <c r="A18" s="33" t="s">
        <v>154</v>
      </c>
      <c r="B18" s="34" t="s">
        <v>155</v>
      </c>
      <c r="C18" s="35"/>
    </row>
    <row r="19" spans="1:3" ht="25.5">
      <c r="A19" s="30" t="s">
        <v>156</v>
      </c>
      <c r="B19" s="31" t="s">
        <v>157</v>
      </c>
      <c r="C19" s="32">
        <f>C24-C20</f>
        <v>1317</v>
      </c>
    </row>
    <row r="20" spans="1:3" ht="12.75">
      <c r="A20" s="36" t="s">
        <v>158</v>
      </c>
      <c r="B20" s="37" t="s">
        <v>159</v>
      </c>
      <c r="C20" s="38">
        <f>C21</f>
        <v>17031.1</v>
      </c>
    </row>
    <row r="21" spans="1:3" ht="12.75">
      <c r="A21" s="36" t="s">
        <v>160</v>
      </c>
      <c r="B21" s="37" t="s">
        <v>161</v>
      </c>
      <c r="C21" s="38">
        <f>C22</f>
        <v>17031.1</v>
      </c>
    </row>
    <row r="22" spans="1:3" ht="12.75">
      <c r="A22" s="36" t="s">
        <v>162</v>
      </c>
      <c r="B22" s="37" t="s">
        <v>163</v>
      </c>
      <c r="C22" s="38">
        <f>C23</f>
        <v>17031.1</v>
      </c>
    </row>
    <row r="23" spans="1:3" ht="25.5">
      <c r="A23" s="36" t="s">
        <v>164</v>
      </c>
      <c r="B23" s="39" t="s">
        <v>142</v>
      </c>
      <c r="C23" s="40">
        <v>17031.1</v>
      </c>
    </row>
    <row r="24" spans="1:3" ht="12.75">
      <c r="A24" s="36" t="s">
        <v>165</v>
      </c>
      <c r="B24" s="37" t="s">
        <v>166</v>
      </c>
      <c r="C24" s="38">
        <f>C25</f>
        <v>18348.1</v>
      </c>
    </row>
    <row r="25" spans="1:3" ht="12.75">
      <c r="A25" s="36" t="s">
        <v>167</v>
      </c>
      <c r="B25" s="37" t="s">
        <v>168</v>
      </c>
      <c r="C25" s="38">
        <f>C26</f>
        <v>18348.1</v>
      </c>
    </row>
    <row r="26" spans="1:3" ht="12.75">
      <c r="A26" s="36" t="s">
        <v>169</v>
      </c>
      <c r="B26" s="37" t="s">
        <v>170</v>
      </c>
      <c r="C26" s="38">
        <f>C27</f>
        <v>18348.1</v>
      </c>
    </row>
    <row r="27" spans="1:3" ht="25.5">
      <c r="A27" s="36" t="s">
        <v>171</v>
      </c>
      <c r="B27" s="39" t="s">
        <v>143</v>
      </c>
      <c r="C27" s="40">
        <v>18348.1</v>
      </c>
    </row>
    <row r="28" spans="1:3" ht="0.75" customHeight="1">
      <c r="A28" s="41"/>
      <c r="B28" s="42" t="s">
        <v>172</v>
      </c>
      <c r="C28" s="43"/>
    </row>
  </sheetData>
  <mergeCells count="8">
    <mergeCell ref="A3:H3"/>
    <mergeCell ref="B1:C1"/>
    <mergeCell ref="A9:C9"/>
    <mergeCell ref="B8:G8"/>
    <mergeCell ref="B6:C6"/>
    <mergeCell ref="B5:G5"/>
    <mergeCell ref="A7:C7"/>
    <mergeCell ref="A2:H2"/>
  </mergeCells>
  <printOptions/>
  <pageMargins left="0.75" right="0.36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Comp</cp:lastModifiedBy>
  <cp:lastPrinted>2014-01-09T14:23:21Z</cp:lastPrinted>
  <dcterms:created xsi:type="dcterms:W3CDTF">2002-06-04T10:05:56Z</dcterms:created>
  <dcterms:modified xsi:type="dcterms:W3CDTF">2014-01-09T14:24:59Z</dcterms:modified>
  <cp:category/>
  <cp:version/>
  <cp:contentType/>
  <cp:contentStatus/>
</cp:coreProperties>
</file>