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0"/>
  </bookViews>
  <sheets>
    <sheet name="Прил7" sheetId="1" r:id="rId1"/>
    <sheet name="Прил8" sheetId="2" r:id="rId2"/>
    <sheet name="Прил9" sheetId="3" r:id="rId3"/>
    <sheet name="Прил10" sheetId="4" r:id="rId4"/>
    <sheet name="Прил11" sheetId="5" r:id="rId5"/>
    <sheet name="Прил13" sheetId="6" r:id="rId6"/>
  </sheets>
  <definedNames>
    <definedName name="_xlnm.Print_Titles" localSheetId="3">'Прил10'!$11:$11</definedName>
    <definedName name="_xlnm.Print_Titles" localSheetId="4">'Прил11'!$12:$12</definedName>
    <definedName name="_xlnm.Print_Area" localSheetId="0">'Прил7'!#REF!</definedName>
    <definedName name="_xlnm.Print_Area" localSheetId="1">'Прил8'!#REF!</definedName>
  </definedNames>
  <calcPr fullCalcOnLoad="1"/>
</workbook>
</file>

<file path=xl/sharedStrings.xml><?xml version="1.0" encoding="utf-8"?>
<sst xmlns="http://schemas.openxmlformats.org/spreadsheetml/2006/main" count="2598" uniqueCount="273">
  <si>
    <t>002 03 00</t>
  </si>
  <si>
    <t>Глава муниципального образования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</si>
  <si>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</si>
  <si>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</si>
  <si>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070 00 00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</si>
  <si>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</si>
  <si>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</si>
  <si>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</si>
  <si>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</si>
  <si>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</si>
  <si>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</si>
  <si>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>440 00 00</t>
  </si>
  <si>
    <t>Коммунальное хозяйство</t>
  </si>
  <si>
    <t>Благоустройство</t>
  </si>
  <si>
    <t>Раздел</t>
  </si>
  <si>
    <t>Целевая статья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</si>
  <si>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</si>
  <si>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</si>
  <si>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</si>
  <si>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</si>
  <si>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</si>
  <si>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</si>
  <si>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</si>
  <si>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</si>
  <si>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</si>
  <si>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</si>
  <si>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</si>
  <si>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</si>
  <si>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</si>
  <si>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</si>
  <si>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</si>
  <si>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</si>
  <si>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</si>
  <si>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</si>
  <si>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</si>
  <si>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</si>
  <si>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</si>
  <si>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</si>
  <si>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</si>
  <si>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</si>
  <si>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</si>
  <si>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</si>
  <si>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</si>
  <si>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</si>
  <si>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</si>
  <si>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</si>
  <si>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</si>
  <si>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871</t>
  </si>
  <si>
    <t>Приложение 1</t>
  </si>
  <si>
    <t>Приложение 2</t>
  </si>
  <si>
    <t xml:space="preserve">Распределение 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</si>
  <si>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</si>
  <si>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</si>
  <si>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</si>
  <si>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</si>
  <si>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</si>
  <si>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</si>
  <si>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создание, содержание и организация деятельности аварийно-спасательных служб</t>
  </si>
  <si>
    <t>521 06 04</t>
  </si>
  <si>
    <t>Библиотеки</t>
  </si>
  <si>
    <t>442 00 00</t>
  </si>
  <si>
    <t>442 99 00</t>
  </si>
  <si>
    <t>092 03 00</t>
  </si>
  <si>
    <t>Выполнение других обязательств государства</t>
  </si>
  <si>
    <t xml:space="preserve">  Закон Тульской области "О библиотечном деле"</t>
  </si>
  <si>
    <t>СОЦИАЛЬНАЯ  ПОЛИТИКА</t>
  </si>
  <si>
    <t>10</t>
  </si>
  <si>
    <t>Пенсионное обеспечение</t>
  </si>
  <si>
    <t>491 01 00</t>
  </si>
  <si>
    <t>Доплата к пенсиям  государственных служащих субъектов РФ и муниципальных служащих</t>
  </si>
  <si>
    <t>09</t>
  </si>
  <si>
    <t>Приложение 7</t>
  </si>
  <si>
    <t>Приложение 3</t>
  </si>
  <si>
    <t>Организация строительства</t>
  </si>
  <si>
    <t>Приложение 8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</si>
  <si>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</si>
  <si>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</si>
  <si>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</si>
  <si>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</si>
  <si>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</si>
  <si>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тыс.рублей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</si>
  <si>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</si>
  <si>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</si>
  <si>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521 06 05</t>
  </si>
  <si>
    <t>Сумма на 2013 год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</si>
  <si>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</si>
  <si>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</si>
  <si>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</si>
  <si>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</si>
  <si>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</si>
  <si>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</si>
  <si>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</si>
  <si>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</si>
  <si>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</si>
  <si>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</si>
  <si>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</si>
  <si>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</si>
  <si>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2013 год</t>
  </si>
  <si>
    <t>13</t>
  </si>
  <si>
    <t>Ведомственная структура расходов бюджета муниципального образования Крапивенское</t>
  </si>
  <si>
    <t>КУЛЬТУРА И  КИНЕМАТОГРАФИЯ</t>
  </si>
  <si>
    <t>795 00 00</t>
  </si>
  <si>
    <t>Целевые программы муниципальных образований</t>
  </si>
  <si>
    <t>Наименование программ</t>
  </si>
  <si>
    <t>Вид расходов</t>
  </si>
  <si>
    <t>Приложение 9</t>
  </si>
  <si>
    <t>Сумма на 2014 год</t>
  </si>
  <si>
    <t>Расходы на выплату персоналу в целях обеспечения выполнения функций государственными органами,казенными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</si>
  <si>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</si>
  <si>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</si>
  <si>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</si>
  <si>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</si>
  <si>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Закупка товаров, работ, услуг в в целях капитального ремонта государственого имущества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</si>
  <si>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</si>
  <si>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</si>
  <si>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</si>
  <si>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</si>
  <si>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</si>
  <si>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</si>
  <si>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</si>
  <si>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</si>
  <si>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</si>
  <si>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</si>
  <si>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>Обеспечение пожарной безопасности</t>
  </si>
  <si>
    <t xml:space="preserve">Целевые муниципальные программы </t>
  </si>
  <si>
    <t>Муниципальная программа "По проведению капитального ремонта муниципального жилищного фонда в МО Крапивенское Щекинского района на 2011 год и плановый период 2012 и 2013 годы"</t>
  </si>
  <si>
    <t>Муниципальная программа "Обеспечение сохранности муниципального жилищного фонда, закрепленного за несовершеннолетними детьми-сиротами и детьми, оставшимися без попечения родителей, муниципального образования Крапивенское Щекинского района на 2012-2014 годы"</t>
  </si>
  <si>
    <t>Муниципальная программа "Улучшение жилищных условий ветеранов Великой Отечественной войны на 2011 год и плановый период 2012-2013 годы МО Крапивенское Щекинского района"</t>
  </si>
  <si>
    <t>111</t>
  </si>
  <si>
    <t>112</t>
  </si>
  <si>
    <t>312</t>
  </si>
  <si>
    <t>795 56 07</t>
  </si>
  <si>
    <t>795 56 01</t>
  </si>
  <si>
    <t>242</t>
  </si>
  <si>
    <t>Пенсии, выплачиваемые организациями сектора государственного управления</t>
  </si>
  <si>
    <t>795 56 02</t>
  </si>
  <si>
    <t>243</t>
  </si>
  <si>
    <t>795 56 03</t>
  </si>
  <si>
    <t>795 56 04</t>
  </si>
  <si>
    <t>Целевая программа"Обеспечение первичных мер пожарной безопасности на территории МО Крапивенское Щекинского района на 2012-2014гг."</t>
  </si>
  <si>
    <t>315 00 00</t>
  </si>
  <si>
    <t>315 02 01</t>
  </si>
  <si>
    <t>Муниципальная целевая программа "Содержание автомобильных дорог общего пользования, мостов и иных транспортных инженерных сооружений в границах МО Крапивенское Щекинского района, за исключением автомобильных дорог общего пользования, мостов и иных инженерных сооружений федерального и регионального значения, на 2011-2015 годы"</t>
  </si>
  <si>
    <t>795 56 08</t>
  </si>
  <si>
    <t>795 56 09</t>
  </si>
  <si>
    <t>Муниципальная программа "Организация сбора и вывоза бытовых отходов и мусора в МО Крапивенское Щекинского района на 2012-2014 годы"</t>
  </si>
  <si>
    <t>Муниципальная целевая  программа "Организация освещения улиц МО Крапивенское Щекинского района на 2012-2014 годы"</t>
  </si>
  <si>
    <t>795 56 10</t>
  </si>
  <si>
    <t>321</t>
  </si>
  <si>
    <t>Пособия и компенсации гражданам и иные социальные выплаты, кроме публичных нормативных обязательств</t>
  </si>
  <si>
    <t>Приложение 6</t>
  </si>
  <si>
    <t>Получение кредитов от кредитных организаций бюджетом поселений в валюте Российской Федерации</t>
  </si>
  <si>
    <t>Увеличение прочих остатков денежных средств местных бюджетов</t>
  </si>
  <si>
    <t>Уменьшение прочих остатков денежных средств местных бюджетов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</si>
  <si>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</si>
  <si>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</si>
  <si>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</si>
  <si>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</si>
  <si>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</si>
  <si>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</si>
  <si>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</si>
  <si>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</si>
  <si>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</si>
  <si>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</si>
  <si>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</si>
  <si>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</si>
  <si>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</si>
  <si>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</si>
  <si>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</si>
  <si>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</si>
  <si>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</si>
  <si>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</si>
  <si>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</si>
  <si>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</si>
  <si>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</si>
  <si>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</si>
  <si>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</si>
  <si>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</si>
  <si>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</si>
  <si>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</si>
  <si>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</si>
  <si>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</si>
  <si>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Итого источников внутреннего финансирования</t>
  </si>
  <si>
    <t>Приложение 13</t>
  </si>
  <si>
    <t>2014 год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</si>
  <si>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</si>
  <si>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</si>
  <si>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</si>
  <si>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</si>
  <si>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 xml:space="preserve">Дорожное хозяйство 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</si>
  <si>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</si>
  <si>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УСЛОВНО УТВЕРЖДЕННЫЕ РАСХОДЫ</t>
  </si>
  <si>
    <t>99</t>
  </si>
  <si>
    <t>Условно утвержденные расходы</t>
  </si>
  <si>
    <t>999 00 00</t>
  </si>
  <si>
    <t>999</t>
  </si>
  <si>
    <t>Итого</t>
  </si>
  <si>
    <t>Наименование  получателя  средств</t>
  </si>
  <si>
    <t>Приложение 10</t>
  </si>
  <si>
    <t>Приложение11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</si>
  <si>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</si>
  <si>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Другие вопросы в области национальной экономики</t>
  </si>
  <si>
    <t>12</t>
  </si>
  <si>
    <t>Межбюджетные трансферты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(организация строительства)</t>
  </si>
  <si>
    <t>570 00 02</t>
  </si>
  <si>
    <t>520 83 25</t>
  </si>
  <si>
    <t>520 83 54</t>
  </si>
  <si>
    <t>520 83 62</t>
  </si>
  <si>
    <t>"О бюджете  муниципального образования МО Крапивенское Щекинского района на 2013 год и плановый период 2014 и 2015 годов"</t>
  </si>
  <si>
    <t>бюджетных ассигнований бюджета МО Крапивенское на 2013 год  по разделам, подразделам, целевым статьям и видам расходов классификации расходов бюджетов Российской Федерации</t>
  </si>
  <si>
    <t>бюджетных ассигнований бюджета МО Крапивенское на плановый перод 2014 и 2015 годов  по разделам, подразделам, целевым статьям и видам расходов классификации расходов бюджетов Российской Федерации</t>
  </si>
  <si>
    <t>2015 год</t>
  </si>
  <si>
    <t>Сумма на 2015 год</t>
  </si>
  <si>
    <t>на 2013 год</t>
  </si>
  <si>
    <t>"О бюджете  муниципального образования МО Крапивенское Щекинского района на 2013 год и плановый период 2014 и 2015годов"</t>
  </si>
  <si>
    <t>2013 год, тыс.руб.</t>
  </si>
  <si>
    <t>№ п/п</t>
  </si>
  <si>
    <t>Выдача градостроительных планов, разрешений на строительство и разрешений на ввод объектов капстроительства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</si>
  <si>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</si>
  <si>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Утверждение генеральных планов поселения</t>
  </si>
  <si>
    <t>521 06 02</t>
  </si>
  <si>
    <t xml:space="preserve">01 </t>
  </si>
  <si>
    <t>795 04  03</t>
  </si>
  <si>
    <t>Содержание дорог местного значения вне границ населенных пнктов в границах муниципального района</t>
  </si>
  <si>
    <t>795 04 03</t>
  </si>
  <si>
    <t>795 56 12</t>
  </si>
  <si>
    <t>Долгосрочная целевая программа "Газификация населенных пунктов МО Крапивенское Щекинского района на 2012-2016 годы"</t>
  </si>
  <si>
    <t>795 13 00</t>
  </si>
  <si>
    <t>Долгосрочная целевая программа "Газификация населенных пунктов муниципального образования Щекинский район на 2012 - 2016 годы"</t>
  </si>
  <si>
    <t>Ведомственная целевая программа "Развитие механизмов регулирования межбюджетных отношений на 2013-2017 годы"</t>
  </si>
  <si>
    <t>616 05 01</t>
  </si>
  <si>
    <t xml:space="preserve">616 05 01 </t>
  </si>
  <si>
    <t>795 56 11</t>
  </si>
  <si>
    <t>Долгосрочная целевая программа "Благоустройство территории МО Крапивенское Щекинского района на 2012-2016 годы"</t>
  </si>
  <si>
    <t>Муниципальная целевая программа "Содержание и благоустройство воинских захоронений на территории МО Крапивенское Щекинского района на 2012-2014 г."</t>
  </si>
  <si>
    <t>795 56 13</t>
  </si>
  <si>
    <t>усл</t>
  </si>
  <si>
    <t>å</t>
  </si>
  <si>
    <t>на плановый период 2014 и 2015 годов</t>
  </si>
  <si>
    <t>ИТОГО:</t>
  </si>
  <si>
    <t>Перечень  и объем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Крапивенское в 2013 г.</t>
  </si>
  <si>
    <t xml:space="preserve">Источники внутреннего финансирования дефицита бюджета муниципального образования Крапивенское на 2013 год </t>
  </si>
  <si>
    <t>600 01 00</t>
  </si>
  <si>
    <t>Уличное освещение</t>
  </si>
  <si>
    <t>521 06 03</t>
  </si>
  <si>
    <t>Приложение 4</t>
  </si>
  <si>
    <t>Администрация МО Крапивенское</t>
  </si>
  <si>
    <t>00</t>
  </si>
  <si>
    <t>794 56 11</t>
  </si>
  <si>
    <t>Муниципальная целевая программа "Ресурсное обеспечение информационной системы администрации МО Крапивенское Щекинского района на 2011-2015 годы"</t>
  </si>
  <si>
    <t>от   20 декабря 2012г. №43-238</t>
  </si>
  <si>
    <t>от   20 декабря 2012г.           №43-238</t>
  </si>
  <si>
    <t>от 20 декабря 2012г.   №43-238</t>
  </si>
  <si>
    <t>к решению Собрания депутатов МО Крапивенское Щекинского района</t>
  </si>
  <si>
    <t xml:space="preserve">к решению Собрания депутатов МО Крапивенское Щекинского района </t>
  </si>
  <si>
    <t>к решению Собрания депутатов МО Крапивенское Щекинского района "О бюджете  МО Крапивенское Щекинского района на 2013 год и плановый период 2014 и 2015 годов"</t>
  </si>
  <si>
    <t>к решению Собрания депутатов МО Крапивенское Щекинского района  "О бюджете  МО Крапивенское Щекинского района на 2013 год и плановый период 2014 и 2015 годов"</t>
  </si>
  <si>
    <t>от   20 декабря 2012г.  №43-238</t>
  </si>
  <si>
    <t>от   20 декабря 2012г.   №43-238</t>
  </si>
  <si>
    <t xml:space="preserve">к решению Собрания депутатов муниципального образования  Крапивенское </t>
  </si>
  <si>
    <t xml:space="preserve"> "О внесение изменений и дополнений в решение Собрания депутатов муниципального образования Крапивенское Щекинского района от 20.12.2012г. №43-238 "О бюджете  муниципального образования Крапивенское Щекинского района на 2013 год и плановый период 2014и 2015 годов"</t>
  </si>
  <si>
    <t>к решению Собрания депутатов муниципального образования  Крапивенское</t>
  </si>
  <si>
    <t>Приложение5</t>
  </si>
  <si>
    <t>795 56 05</t>
  </si>
  <si>
    <t>Бюджетные инвестиции иным юридическим лицам</t>
  </si>
  <si>
    <t>450</t>
  </si>
  <si>
    <t>795 56 06</t>
  </si>
  <si>
    <t>Муниципальная программа "Энергосбережение и повышение энергетической эффективности в муниципальном образовании Крапивенское Щекинского района на 2013 год и плановый период 2014 и 2015 годов"</t>
  </si>
  <si>
    <t>Целевая программа МО Крапивенское "Модернизация водопроводных сетей на 2013-2015 годы муниципального образования Крапивенское Щекинского района"</t>
  </si>
  <si>
    <t>Целевая программа МО Крапивенское "Модернизация водопроводных сетей на 2013-2015 годы муниципального обравзования Крапивенское Щекинского района"</t>
  </si>
  <si>
    <t>от  08  февраля  2013г.   №44-242</t>
  </si>
  <si>
    <t xml:space="preserve"> от  08  февраля  2013г.   №44-242</t>
  </si>
  <si>
    <t>от  08   февраля  2013г.   №44-242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</si>
</sst>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  <numFmt numFmtId="178" formatCode="_-* #,##0.0_р_._-;\-* #,##0.0_р_._-;_-* \-??_р_._-;_-@_-"/>
  </numFmts>
  <fonts count="59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Times New Roman Cyr"/>
      <family val="1"/>
    </font>
    <font>
      <b/>
      <u val="single"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 Cyr"/>
      <family val="1"/>
    </font>
    <font>
      <sz val="10"/>
      <color indexed="8"/>
      <name val="Symbol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0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59">
    <xf numFmtId="0" fontId="0" fillId="0" borderId="0" xfId="0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172" fontId="28" fillId="0" borderId="10" xfId="62" applyNumberFormat="1" applyFont="1" applyFill="1" applyBorder="1" applyAlignment="1" applyProtection="1">
      <alignment horizontal="center" vertical="center" textRotation="90" wrapText="1"/>
      <protection/>
    </xf>
    <xf numFmtId="49" fontId="28" fillId="0" borderId="10" xfId="62" applyNumberFormat="1" applyFont="1" applyFill="1" applyBorder="1" applyAlignment="1" applyProtection="1">
      <alignment horizontal="center" vertical="center" textRotation="90" wrapText="1"/>
      <protection/>
    </xf>
    <xf numFmtId="178" fontId="28" fillId="0" borderId="10" xfId="61" applyNumberFormat="1" applyFont="1" applyFill="1" applyBorder="1" applyAlignment="1" applyProtection="1">
      <alignment horizontal="center" vertical="center" wrapText="1"/>
      <protection/>
    </xf>
    <xf numFmtId="49" fontId="31" fillId="0" borderId="10" xfId="0" applyNumberFormat="1" applyFont="1" applyBorder="1" applyAlignment="1">
      <alignment/>
    </xf>
    <xf numFmtId="169" fontId="31" fillId="0" borderId="10" xfId="0" applyNumberFormat="1" applyFont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26" fillId="0" borderId="0" xfId="0" applyFont="1" applyAlignment="1">
      <alignment wrapText="1"/>
    </xf>
    <xf numFmtId="0" fontId="33" fillId="0" borderId="10" xfId="0" applyFont="1" applyFill="1" applyBorder="1" applyAlignment="1" applyProtection="1">
      <alignment vertical="center" wrapText="1"/>
      <protection locked="0"/>
    </xf>
    <xf numFmtId="0" fontId="26" fillId="24" borderId="0" xfId="0" applyFont="1" applyFill="1" applyAlignment="1">
      <alignment/>
    </xf>
    <xf numFmtId="49" fontId="31" fillId="0" borderId="0" xfId="0" applyNumberFormat="1" applyFont="1" applyAlignment="1">
      <alignment/>
    </xf>
    <xf numFmtId="169" fontId="53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Continuous" vertical="center" wrapText="1"/>
    </xf>
    <xf numFmtId="49" fontId="28" fillId="0" borderId="13" xfId="0" applyNumberFormat="1" applyFont="1" applyFill="1" applyBorder="1" applyAlignment="1">
      <alignment horizontal="centerContinuous" vertical="center" wrapText="1"/>
    </xf>
    <xf numFmtId="49" fontId="28" fillId="0" borderId="14" xfId="0" applyNumberFormat="1" applyFont="1" applyFill="1" applyBorder="1" applyAlignment="1">
      <alignment horizontal="centerContinuous" vertical="center" wrapText="1"/>
    </xf>
    <xf numFmtId="0" fontId="50" fillId="0" borderId="15" xfId="0" applyFont="1" applyFill="1" applyBorder="1" applyAlignment="1">
      <alignment horizontal="center" vertical="center"/>
    </xf>
    <xf numFmtId="49" fontId="35" fillId="0" borderId="16" xfId="0" applyNumberFormat="1" applyFont="1" applyFill="1" applyBorder="1" applyAlignment="1">
      <alignment horizontal="center" vertical="center" textRotation="90" wrapText="1"/>
    </xf>
    <xf numFmtId="49" fontId="35" fillId="0" borderId="17" xfId="0" applyNumberFormat="1" applyFont="1" applyFill="1" applyBorder="1" applyAlignment="1">
      <alignment horizontal="center" vertical="center" textRotation="90" wrapText="1"/>
    </xf>
    <xf numFmtId="49" fontId="35" fillId="0" borderId="18" xfId="0" applyNumberFormat="1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/>
    </xf>
    <xf numFmtId="0" fontId="31" fillId="0" borderId="0" xfId="0" applyFont="1" applyFill="1" applyAlignment="1">
      <alignment/>
    </xf>
    <xf numFmtId="169" fontId="31" fillId="0" borderId="0" xfId="0" applyNumberFormat="1" applyFont="1" applyAlignment="1">
      <alignment/>
    </xf>
    <xf numFmtId="169" fontId="30" fillId="0" borderId="19" xfId="0" applyNumberFormat="1" applyFont="1" applyBorder="1" applyAlignment="1">
      <alignment/>
    </xf>
    <xf numFmtId="169" fontId="53" fillId="0" borderId="2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Continuous" vertical="center" wrapText="1"/>
    </xf>
    <xf numFmtId="0" fontId="50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textRotation="90" wrapText="1"/>
    </xf>
    <xf numFmtId="49" fontId="49" fillId="0" borderId="10" xfId="0" applyNumberFormat="1" applyFont="1" applyBorder="1" applyAlignment="1">
      <alignment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49" fontId="42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left" wrapText="1"/>
    </xf>
    <xf numFmtId="169" fontId="28" fillId="24" borderId="10" xfId="62" applyNumberFormat="1" applyFont="1" applyFill="1" applyBorder="1" applyAlignment="1">
      <alignment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vertical="center" wrapText="1"/>
      <protection locked="0"/>
    </xf>
    <xf numFmtId="169" fontId="33" fillId="0" borderId="10" xfId="0" applyNumberFormat="1" applyFont="1" applyFill="1" applyBorder="1" applyAlignment="1" applyProtection="1">
      <alignment vertical="center" wrapText="1"/>
      <protection locked="0"/>
    </xf>
    <xf numFmtId="49" fontId="26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left" wrapText="1"/>
    </xf>
    <xf numFmtId="169" fontId="26" fillId="24" borderId="10" xfId="62" applyNumberFormat="1" applyFont="1" applyFill="1" applyBorder="1" applyAlignment="1">
      <alignment/>
    </xf>
    <xf numFmtId="0" fontId="38" fillId="24" borderId="10" xfId="0" applyFont="1" applyFill="1" applyBorder="1" applyAlignment="1">
      <alignment horizontal="left" wrapText="1"/>
    </xf>
    <xf numFmtId="169" fontId="38" fillId="24" borderId="10" xfId="62" applyNumberFormat="1" applyFont="1" applyFill="1" applyBorder="1" applyAlignment="1">
      <alignment/>
    </xf>
    <xf numFmtId="0" fontId="28" fillId="0" borderId="10" xfId="0" applyFont="1" applyFill="1" applyBorder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vertical="center" wrapText="1"/>
      <protection locked="0"/>
    </xf>
    <xf numFmtId="169" fontId="27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69" fontId="26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0" fontId="26" fillId="0" borderId="21" xfId="0" applyFont="1" applyBorder="1" applyAlignment="1">
      <alignment/>
    </xf>
    <xf numFmtId="0" fontId="6" fillId="0" borderId="22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172" fontId="6" fillId="24" borderId="10" xfId="62" applyNumberFormat="1" applyFont="1" applyFill="1" applyBorder="1" applyAlignment="1">
      <alignment horizontal="center" vertical="center" textRotation="90" wrapText="1"/>
    </xf>
    <xf numFmtId="49" fontId="6" fillId="24" borderId="10" xfId="62" applyNumberFormat="1" applyFont="1" applyFill="1" applyBorder="1" applyAlignment="1">
      <alignment horizontal="center" vertical="center" textRotation="90" wrapText="1"/>
    </xf>
    <xf numFmtId="171" fontId="6" fillId="24" borderId="10" xfId="62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168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left" vertical="center" wrapText="1"/>
    </xf>
    <xf numFmtId="169" fontId="6" fillId="24" borderId="10" xfId="0" applyNumberFormat="1" applyFont="1" applyFill="1" applyBorder="1" applyAlignment="1">
      <alignment horizontal="center" vertical="center"/>
    </xf>
    <xf numFmtId="0" fontId="6" fillId="24" borderId="10" xfId="53" applyNumberFormat="1" applyFont="1" applyFill="1" applyBorder="1" applyAlignment="1" applyProtection="1">
      <alignment horizontal="left" vertical="center" wrapText="1"/>
      <protection hidden="1"/>
    </xf>
    <xf numFmtId="1" fontId="6" fillId="24" borderId="10" xfId="0" applyNumberFormat="1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168" fontId="6" fillId="24" borderId="10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169" fontId="6" fillId="24" borderId="10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right" vertical="center" wrapText="1"/>
    </xf>
    <xf numFmtId="49" fontId="6" fillId="24" borderId="10" xfId="62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24" borderId="10" xfId="0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center" vertical="center"/>
    </xf>
    <xf numFmtId="169" fontId="8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38" fontId="28" fillId="24" borderId="10" xfId="62" applyNumberFormat="1" applyFont="1" applyFill="1" applyBorder="1" applyAlignment="1" applyProtection="1">
      <alignment horizontal="center" vertical="center" wrapText="1"/>
      <protection/>
    </xf>
    <xf numFmtId="172" fontId="28" fillId="24" borderId="10" xfId="62" applyNumberFormat="1" applyFont="1" applyFill="1" applyBorder="1" applyAlignment="1" applyProtection="1">
      <alignment horizontal="center" vertical="center" textRotation="90" wrapText="1"/>
      <protection/>
    </xf>
    <xf numFmtId="49" fontId="28" fillId="24" borderId="10" xfId="62" applyNumberFormat="1" applyFont="1" applyFill="1" applyBorder="1" applyAlignment="1" applyProtection="1">
      <alignment horizontal="center" vertical="center" textRotation="90" wrapText="1"/>
      <protection/>
    </xf>
    <xf numFmtId="178" fontId="28" fillId="24" borderId="10" xfId="61" applyNumberFormat="1" applyFont="1" applyFill="1" applyBorder="1" applyAlignment="1" applyProtection="1">
      <alignment horizontal="center" vertical="center" wrapText="1"/>
      <protection/>
    </xf>
    <xf numFmtId="1" fontId="29" fillId="24" borderId="10" xfId="0" applyNumberFormat="1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right" vertical="center" wrapText="1"/>
    </xf>
    <xf numFmtId="169" fontId="28" fillId="24" borderId="10" xfId="0" applyNumberFormat="1" applyFont="1" applyFill="1" applyBorder="1" applyAlignment="1">
      <alignment/>
    </xf>
    <xf numFmtId="1" fontId="28" fillId="24" borderId="10" xfId="0" applyNumberFormat="1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/>
    </xf>
    <xf numFmtId="1" fontId="26" fillId="24" borderId="10" xfId="0" applyNumberFormat="1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right" vertical="center" wrapText="1"/>
    </xf>
    <xf numFmtId="0" fontId="31" fillId="24" borderId="10" xfId="0" applyFont="1" applyFill="1" applyBorder="1" applyAlignment="1">
      <alignment/>
    </xf>
    <xf numFmtId="0" fontId="32" fillId="24" borderId="10" xfId="53" applyNumberFormat="1" applyFont="1" applyFill="1" applyBorder="1" applyAlignment="1" applyProtection="1">
      <alignment horizontal="left" vertical="center" wrapText="1"/>
      <protection hidden="1"/>
    </xf>
    <xf numFmtId="169" fontId="28" fillId="24" borderId="10" xfId="0" applyNumberFormat="1" applyFont="1" applyFill="1" applyBorder="1" applyAlignment="1">
      <alignment horizontal="right" vertical="center" wrapText="1"/>
    </xf>
    <xf numFmtId="169" fontId="26" fillId="24" borderId="10" xfId="0" applyNumberFormat="1" applyFont="1" applyFill="1" applyBorder="1" applyAlignment="1">
      <alignment horizontal="right" vertical="center" wrapText="1"/>
    </xf>
    <xf numFmtId="0" fontId="33" fillId="24" borderId="10" xfId="53" applyNumberFormat="1" applyFont="1" applyFill="1" applyBorder="1" applyAlignment="1" applyProtection="1">
      <alignment horizontal="left" vertical="center" wrapText="1"/>
      <protection hidden="1"/>
    </xf>
    <xf numFmtId="0" fontId="34" fillId="24" borderId="10" xfId="0" applyFont="1" applyFill="1" applyBorder="1" applyAlignment="1">
      <alignment wrapText="1"/>
    </xf>
    <xf numFmtId="49" fontId="35" fillId="24" borderId="10" xfId="0" applyNumberFormat="1" applyFont="1" applyFill="1" applyBorder="1" applyAlignment="1">
      <alignment horizontal="right" vertical="center" wrapText="1"/>
    </xf>
    <xf numFmtId="49" fontId="34" fillId="24" borderId="10" xfId="0" applyNumberFormat="1" applyFont="1" applyFill="1" applyBorder="1" applyAlignment="1">
      <alignment horizontal="right" vertical="center" wrapText="1"/>
    </xf>
    <xf numFmtId="0" fontId="36" fillId="24" borderId="10" xfId="0" applyFont="1" applyFill="1" applyBorder="1" applyAlignment="1">
      <alignment horizontal="right" wrapText="1"/>
    </xf>
    <xf numFmtId="49" fontId="37" fillId="24" borderId="10" xfId="0" applyNumberFormat="1" applyFont="1" applyFill="1" applyBorder="1" applyAlignment="1">
      <alignment horizontal="right" vertical="center" wrapText="1"/>
    </xf>
    <xf numFmtId="49" fontId="36" fillId="24" borderId="10" xfId="0" applyNumberFormat="1" applyFont="1" applyFill="1" applyBorder="1" applyAlignment="1">
      <alignment horizontal="right" vertical="center" wrapText="1"/>
    </xf>
    <xf numFmtId="0" fontId="34" fillId="24" borderId="10" xfId="0" applyFont="1" applyFill="1" applyBorder="1" applyAlignment="1">
      <alignment horizontal="left" wrapText="1"/>
    </xf>
    <xf numFmtId="1" fontId="38" fillId="24" borderId="10" xfId="0" applyNumberFormat="1" applyFont="1" applyFill="1" applyBorder="1" applyAlignment="1">
      <alignment horizontal="right" vertical="center" wrapText="1"/>
    </xf>
    <xf numFmtId="169" fontId="26" fillId="24" borderId="10" xfId="0" applyNumberFormat="1" applyFont="1" applyFill="1" applyBorder="1" applyAlignment="1">
      <alignment/>
    </xf>
    <xf numFmtId="0" fontId="28" fillId="24" borderId="10" xfId="0" applyFont="1" applyFill="1" applyBorder="1" applyAlignment="1">
      <alignment wrapText="1"/>
    </xf>
    <xf numFmtId="0" fontId="39" fillId="24" borderId="10" xfId="53" applyNumberFormat="1" applyFont="1" applyFill="1" applyBorder="1" applyAlignment="1" applyProtection="1">
      <alignment horizontal="left" vertical="center" wrapText="1"/>
      <protection hidden="1"/>
    </xf>
    <xf numFmtId="0" fontId="26" fillId="24" borderId="10" xfId="0" applyFont="1" applyFill="1" applyBorder="1" applyAlignment="1">
      <alignment wrapText="1"/>
    </xf>
    <xf numFmtId="49" fontId="31" fillId="24" borderId="10" xfId="0" applyNumberFormat="1" applyFont="1" applyFill="1" applyBorder="1" applyAlignment="1">
      <alignment/>
    </xf>
    <xf numFmtId="168" fontId="28" fillId="24" borderId="10" xfId="0" applyNumberFormat="1" applyFont="1" applyFill="1" applyBorder="1" applyAlignment="1">
      <alignment horizontal="right" vertical="center" wrapText="1"/>
    </xf>
    <xf numFmtId="49" fontId="40" fillId="24" borderId="10" xfId="0" applyNumberFormat="1" applyFont="1" applyFill="1" applyBorder="1" applyAlignment="1">
      <alignment horizontal="center"/>
    </xf>
    <xf numFmtId="0" fontId="40" fillId="24" borderId="10" xfId="0" applyFont="1" applyFill="1" applyBorder="1" applyAlignment="1">
      <alignment wrapText="1"/>
    </xf>
    <xf numFmtId="49" fontId="35" fillId="24" borderId="10" xfId="0" applyNumberFormat="1" applyFont="1" applyFill="1" applyBorder="1" applyAlignment="1">
      <alignment horizontal="center"/>
    </xf>
    <xf numFmtId="168" fontId="26" fillId="24" borderId="10" xfId="0" applyNumberFormat="1" applyFont="1" applyFill="1" applyBorder="1" applyAlignment="1">
      <alignment horizontal="right" vertical="center" wrapText="1"/>
    </xf>
    <xf numFmtId="1" fontId="41" fillId="24" borderId="10" xfId="0" applyNumberFormat="1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right" vertical="center" wrapText="1"/>
    </xf>
    <xf numFmtId="49" fontId="31" fillId="24" borderId="10" xfId="0" applyNumberFormat="1" applyFont="1" applyFill="1" applyBorder="1" applyAlignment="1">
      <alignment/>
    </xf>
    <xf numFmtId="168" fontId="26" fillId="24" borderId="10" xfId="0" applyNumberFormat="1" applyFont="1" applyFill="1" applyBorder="1" applyAlignment="1">
      <alignment horizontal="right" vertical="center" wrapText="1"/>
    </xf>
    <xf numFmtId="0" fontId="33" fillId="24" borderId="10" xfId="53" applyNumberFormat="1" applyFont="1" applyFill="1" applyBorder="1" applyAlignment="1" applyProtection="1">
      <alignment horizontal="left" vertical="center" wrapText="1"/>
      <protection hidden="1"/>
    </xf>
    <xf numFmtId="1" fontId="28" fillId="24" borderId="10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/>
    </xf>
    <xf numFmtId="49" fontId="31" fillId="24" borderId="10" xfId="0" applyNumberFormat="1" applyFont="1" applyFill="1" applyBorder="1" applyAlignment="1">
      <alignment/>
    </xf>
    <xf numFmtId="49" fontId="31" fillId="24" borderId="10" xfId="0" applyNumberFormat="1" applyFont="1" applyFill="1" applyBorder="1" applyAlignment="1">
      <alignment horizontal="center"/>
    </xf>
    <xf numFmtId="49" fontId="42" fillId="24" borderId="10" xfId="62" applyNumberFormat="1" applyFont="1" applyFill="1" applyBorder="1" applyAlignment="1">
      <alignment horizontal="center" vertical="center" wrapText="1"/>
    </xf>
    <xf numFmtId="49" fontId="34" fillId="24" borderId="10" xfId="62" applyNumberFormat="1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left" wrapText="1"/>
    </xf>
    <xf numFmtId="49" fontId="43" fillId="24" borderId="10" xfId="0" applyNumberFormat="1" applyFont="1" applyFill="1" applyBorder="1" applyAlignment="1">
      <alignment horizontal="center"/>
    </xf>
    <xf numFmtId="168" fontId="28" fillId="24" borderId="10" xfId="0" applyNumberFormat="1" applyFont="1" applyFill="1" applyBorder="1" applyAlignment="1">
      <alignment/>
    </xf>
    <xf numFmtId="1" fontId="28" fillId="24" borderId="10" xfId="0" applyNumberFormat="1" applyFont="1" applyFill="1" applyBorder="1" applyAlignment="1">
      <alignment horizontal="left" vertical="center" wrapText="1"/>
    </xf>
    <xf numFmtId="49" fontId="28" fillId="24" borderId="10" xfId="0" applyNumberFormat="1" applyFont="1" applyFill="1" applyBorder="1" applyAlignment="1">
      <alignment horizontal="right" vertical="center" wrapText="1"/>
    </xf>
    <xf numFmtId="49" fontId="30" fillId="24" borderId="10" xfId="0" applyNumberFormat="1" applyFont="1" applyFill="1" applyBorder="1" applyAlignment="1">
      <alignment/>
    </xf>
    <xf numFmtId="168" fontId="28" fillId="24" borderId="10" xfId="0" applyNumberFormat="1" applyFont="1" applyFill="1" applyBorder="1" applyAlignment="1">
      <alignment horizontal="right" vertical="center" wrapText="1"/>
    </xf>
    <xf numFmtId="169" fontId="28" fillId="24" borderId="10" xfId="0" applyNumberFormat="1" applyFont="1" applyFill="1" applyBorder="1" applyAlignment="1">
      <alignment/>
    </xf>
    <xf numFmtId="169" fontId="26" fillId="24" borderId="10" xfId="0" applyNumberFormat="1" applyFont="1" applyFill="1" applyBorder="1" applyAlignment="1">
      <alignment/>
    </xf>
    <xf numFmtId="0" fontId="44" fillId="24" borderId="10" xfId="53" applyNumberFormat="1" applyFont="1" applyFill="1" applyBorder="1" applyAlignment="1" applyProtection="1">
      <alignment vertical="center" wrapText="1"/>
      <protection hidden="1"/>
    </xf>
    <xf numFmtId="49" fontId="28" fillId="24" borderId="10" xfId="0" applyNumberFormat="1" applyFont="1" applyFill="1" applyBorder="1" applyAlignment="1">
      <alignment horizontal="right" wrapText="1"/>
    </xf>
    <xf numFmtId="0" fontId="26" fillId="24" borderId="10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10" xfId="0" applyNumberFormat="1" applyFont="1" applyFill="1" applyBorder="1" applyAlignment="1">
      <alignment horizontal="right" wrapText="1"/>
    </xf>
    <xf numFmtId="0" fontId="28" fillId="24" borderId="10" xfId="0" applyFont="1" applyFill="1" applyBorder="1" applyAlignment="1">
      <alignment wrapText="1"/>
    </xf>
    <xf numFmtId="49" fontId="45" fillId="24" borderId="10" xfId="0" applyNumberFormat="1" applyFont="1" applyFill="1" applyBorder="1" applyAlignment="1">
      <alignment/>
    </xf>
    <xf numFmtId="0" fontId="45" fillId="24" borderId="10" xfId="0" applyFont="1" applyFill="1" applyBorder="1" applyAlignment="1">
      <alignment/>
    </xf>
    <xf numFmtId="0" fontId="37" fillId="24" borderId="10" xfId="0" applyFont="1" applyFill="1" applyBorder="1" applyAlignment="1">
      <alignment/>
    </xf>
    <xf numFmtId="49" fontId="42" fillId="24" borderId="10" xfId="62" applyNumberFormat="1" applyFont="1" applyFill="1" applyBorder="1" applyAlignment="1">
      <alignment horizontal="center" vertical="center" wrapText="1"/>
    </xf>
    <xf numFmtId="49" fontId="34" fillId="24" borderId="10" xfId="62" applyNumberFormat="1" applyFont="1" applyFill="1" applyBorder="1" applyAlignment="1">
      <alignment horizontal="center" vertical="center" wrapText="1"/>
    </xf>
    <xf numFmtId="0" fontId="27" fillId="24" borderId="10" xfId="53" applyNumberFormat="1" applyFont="1" applyFill="1" applyBorder="1" applyAlignment="1" applyProtection="1">
      <alignment horizontal="left" vertical="center" wrapText="1"/>
      <protection hidden="1"/>
    </xf>
    <xf numFmtId="49" fontId="42" fillId="24" borderId="10" xfId="0" applyNumberFormat="1" applyFont="1" applyFill="1" applyBorder="1" applyAlignment="1">
      <alignment horizontal="right" vertical="center" wrapText="1"/>
    </xf>
    <xf numFmtId="0" fontId="46" fillId="24" borderId="10" xfId="0" applyFont="1" applyFill="1" applyBorder="1" applyAlignment="1">
      <alignment horizontal="left" wrapText="1"/>
    </xf>
    <xf numFmtId="49" fontId="46" fillId="24" borderId="10" xfId="0" applyNumberFormat="1" applyFont="1" applyFill="1" applyBorder="1" applyAlignment="1">
      <alignment horizontal="right" vertical="center" wrapText="1"/>
    </xf>
    <xf numFmtId="169" fontId="46" fillId="24" borderId="10" xfId="0" applyNumberFormat="1" applyFont="1" applyFill="1" applyBorder="1" applyAlignment="1">
      <alignment/>
    </xf>
    <xf numFmtId="49" fontId="38" fillId="24" borderId="10" xfId="0" applyNumberFormat="1" applyFont="1" applyFill="1" applyBorder="1" applyAlignment="1">
      <alignment horizontal="right" vertical="center" wrapText="1"/>
    </xf>
    <xf numFmtId="49" fontId="28" fillId="24" borderId="10" xfId="0" applyNumberFormat="1" applyFont="1" applyFill="1" applyBorder="1" applyAlignment="1">
      <alignment/>
    </xf>
    <xf numFmtId="49" fontId="45" fillId="24" borderId="10" xfId="0" applyNumberFormat="1" applyFont="1" applyFill="1" applyBorder="1" applyAlignment="1">
      <alignment horizontal="right" vertical="center" wrapText="1"/>
    </xf>
    <xf numFmtId="169" fontId="38" fillId="24" borderId="10" xfId="0" applyNumberFormat="1" applyFont="1" applyFill="1" applyBorder="1" applyAlignment="1">
      <alignment/>
    </xf>
    <xf numFmtId="38" fontId="46" fillId="24" borderId="10" xfId="61" applyNumberFormat="1" applyFont="1" applyFill="1" applyBorder="1" applyAlignment="1">
      <alignment horizontal="left" wrapText="1"/>
    </xf>
    <xf numFmtId="49" fontId="47" fillId="24" borderId="10" xfId="0" applyNumberFormat="1" applyFont="1" applyFill="1" applyBorder="1" applyAlignment="1">
      <alignment horizontal="right" vertical="center" wrapText="1"/>
    </xf>
    <xf numFmtId="0" fontId="26" fillId="24" borderId="23" xfId="0" applyFont="1" applyFill="1" applyBorder="1" applyAlignment="1">
      <alignment wrapText="1"/>
    </xf>
    <xf numFmtId="49" fontId="34" fillId="24" borderId="23" xfId="0" applyNumberFormat="1" applyFont="1" applyFill="1" applyBorder="1" applyAlignment="1">
      <alignment horizontal="right" vertical="center" wrapText="1"/>
    </xf>
    <xf numFmtId="169" fontId="38" fillId="24" borderId="23" xfId="0" applyNumberFormat="1" applyFont="1" applyFill="1" applyBorder="1" applyAlignment="1">
      <alignment/>
    </xf>
    <xf numFmtId="1" fontId="42" fillId="24" borderId="24" xfId="0" applyNumberFormat="1" applyFont="1" applyFill="1" applyBorder="1" applyAlignment="1">
      <alignment horizontal="center" wrapText="1"/>
    </xf>
    <xf numFmtId="49" fontId="42" fillId="24" borderId="25" xfId="62" applyNumberFormat="1" applyFont="1" applyFill="1" applyBorder="1" applyAlignment="1">
      <alignment horizontal="center"/>
    </xf>
    <xf numFmtId="49" fontId="43" fillId="24" borderId="25" xfId="0" applyNumberFormat="1" applyFont="1" applyFill="1" applyBorder="1" applyAlignment="1">
      <alignment horizontal="center"/>
    </xf>
    <xf numFmtId="49" fontId="42" fillId="24" borderId="25" xfId="0" applyNumberFormat="1" applyFont="1" applyFill="1" applyBorder="1" applyAlignment="1">
      <alignment horizontal="center" wrapText="1"/>
    </xf>
    <xf numFmtId="169" fontId="30" fillId="24" borderId="25" xfId="0" applyNumberFormat="1" applyFont="1" applyFill="1" applyBorder="1" applyAlignment="1">
      <alignment/>
    </xf>
    <xf numFmtId="0" fontId="31" fillId="24" borderId="26" xfId="0" applyFont="1" applyFill="1" applyBorder="1" applyAlignment="1">
      <alignment/>
    </xf>
    <xf numFmtId="1" fontId="42" fillId="24" borderId="27" xfId="0" applyNumberFormat="1" applyFont="1" applyFill="1" applyBorder="1" applyAlignment="1">
      <alignment horizontal="center" wrapText="1"/>
    </xf>
    <xf numFmtId="49" fontId="42" fillId="24" borderId="10" xfId="62" applyNumberFormat="1" applyFont="1" applyFill="1" applyBorder="1" applyAlignment="1">
      <alignment horizontal="center"/>
    </xf>
    <xf numFmtId="49" fontId="42" fillId="24" borderId="10" xfId="0" applyNumberFormat="1" applyFont="1" applyFill="1" applyBorder="1" applyAlignment="1">
      <alignment horizontal="center" wrapText="1"/>
    </xf>
    <xf numFmtId="0" fontId="31" fillId="24" borderId="28" xfId="0" applyFont="1" applyFill="1" applyBorder="1" applyAlignment="1">
      <alignment/>
    </xf>
    <xf numFmtId="1" fontId="34" fillId="24" borderId="27" xfId="0" applyNumberFormat="1" applyFont="1" applyFill="1" applyBorder="1" applyAlignment="1">
      <alignment horizontal="left" wrapText="1"/>
    </xf>
    <xf numFmtId="49" fontId="34" fillId="24" borderId="10" xfId="62" applyNumberFormat="1" applyFont="1" applyFill="1" applyBorder="1" applyAlignment="1">
      <alignment horizontal="center"/>
    </xf>
    <xf numFmtId="49" fontId="48" fillId="24" borderId="10" xfId="0" applyNumberFormat="1" applyFont="1" applyFill="1" applyBorder="1" applyAlignment="1">
      <alignment horizontal="center"/>
    </xf>
    <xf numFmtId="49" fontId="34" fillId="24" borderId="10" xfId="0" applyNumberFormat="1" applyFont="1" applyFill="1" applyBorder="1" applyAlignment="1">
      <alignment horizontal="center" wrapText="1"/>
    </xf>
    <xf numFmtId="169" fontId="31" fillId="24" borderId="10" xfId="0" applyNumberFormat="1" applyFont="1" applyFill="1" applyBorder="1" applyAlignment="1">
      <alignment/>
    </xf>
    <xf numFmtId="0" fontId="42" fillId="24" borderId="29" xfId="0" applyFont="1" applyFill="1" applyBorder="1" applyAlignment="1">
      <alignment horizontal="center" wrapText="1"/>
    </xf>
    <xf numFmtId="49" fontId="34" fillId="24" borderId="18" xfId="0" applyNumberFormat="1" applyFont="1" applyFill="1" applyBorder="1" applyAlignment="1">
      <alignment horizontal="center"/>
    </xf>
    <xf numFmtId="169" fontId="30" fillId="24" borderId="18" xfId="0" applyNumberFormat="1" applyFont="1" applyFill="1" applyBorder="1" applyAlignment="1">
      <alignment/>
    </xf>
    <xf numFmtId="169" fontId="30" fillId="24" borderId="30" xfId="0" applyNumberFormat="1" applyFont="1" applyFill="1" applyBorder="1" applyAlignment="1">
      <alignment/>
    </xf>
    <xf numFmtId="0" fontId="31" fillId="24" borderId="0" xfId="0" applyFont="1" applyFill="1" applyAlignment="1">
      <alignment/>
    </xf>
    <xf numFmtId="0" fontId="27" fillId="24" borderId="10" xfId="53" applyNumberFormat="1" applyFont="1" applyFill="1" applyBorder="1" applyAlignment="1" applyProtection="1">
      <alignment horizontal="left" vertical="center" wrapText="1"/>
      <protection hidden="1"/>
    </xf>
    <xf numFmtId="0" fontId="28" fillId="24" borderId="10" xfId="53" applyNumberFormat="1" applyFont="1" applyFill="1" applyBorder="1" applyAlignment="1" applyProtection="1">
      <alignment vertical="center" wrapText="1"/>
      <protection hidden="1"/>
    </xf>
    <xf numFmtId="1" fontId="29" fillId="24" borderId="31" xfId="0" applyNumberFormat="1" applyFont="1" applyFill="1" applyBorder="1" applyAlignment="1">
      <alignment horizontal="center" vertical="center" wrapText="1"/>
    </xf>
    <xf numFmtId="49" fontId="28" fillId="24" borderId="19" xfId="0" applyNumberFormat="1" applyFont="1" applyFill="1" applyBorder="1" applyAlignment="1">
      <alignment horizontal="right" vertical="center" wrapText="1"/>
    </xf>
    <xf numFmtId="49" fontId="28" fillId="24" borderId="32" xfId="0" applyNumberFormat="1" applyFont="1" applyFill="1" applyBorder="1" applyAlignment="1">
      <alignment horizontal="right" vertical="center" wrapText="1"/>
    </xf>
    <xf numFmtId="169" fontId="28" fillId="24" borderId="33" xfId="0" applyNumberFormat="1" applyFont="1" applyFill="1" applyBorder="1" applyAlignment="1">
      <alignment/>
    </xf>
    <xf numFmtId="1" fontId="28" fillId="24" borderId="27" xfId="0" applyNumberFormat="1" applyFont="1" applyFill="1" applyBorder="1" applyAlignment="1">
      <alignment horizontal="left" vertical="center" wrapText="1"/>
    </xf>
    <xf numFmtId="0" fontId="30" fillId="24" borderId="28" xfId="0" applyFont="1" applyFill="1" applyBorder="1" applyAlignment="1">
      <alignment/>
    </xf>
    <xf numFmtId="1" fontId="26" fillId="24" borderId="27" xfId="0" applyNumberFormat="1" applyFont="1" applyFill="1" applyBorder="1" applyAlignment="1">
      <alignment horizontal="left" vertical="center" wrapText="1"/>
    </xf>
    <xf numFmtId="49" fontId="26" fillId="24" borderId="22" xfId="0" applyNumberFormat="1" applyFont="1" applyFill="1" applyBorder="1" applyAlignment="1">
      <alignment horizontal="right" vertical="center" wrapText="1"/>
    </xf>
    <xf numFmtId="0" fontId="32" fillId="24" borderId="27" xfId="53" applyNumberFormat="1" applyFont="1" applyFill="1" applyBorder="1" applyAlignment="1" applyProtection="1">
      <alignment horizontal="left" vertical="center" wrapText="1"/>
      <protection hidden="1"/>
    </xf>
    <xf numFmtId="49" fontId="28" fillId="24" borderId="22" xfId="0" applyNumberFormat="1" applyFont="1" applyFill="1" applyBorder="1" applyAlignment="1">
      <alignment horizontal="right" vertical="center" wrapText="1"/>
    </xf>
    <xf numFmtId="169" fontId="28" fillId="24" borderId="28" xfId="0" applyNumberFormat="1" applyFont="1" applyFill="1" applyBorder="1" applyAlignment="1">
      <alignment horizontal="right" vertical="center" wrapText="1"/>
    </xf>
    <xf numFmtId="169" fontId="26" fillId="24" borderId="28" xfId="0" applyNumberFormat="1" applyFont="1" applyFill="1" applyBorder="1" applyAlignment="1">
      <alignment horizontal="right" vertical="center" wrapText="1"/>
    </xf>
    <xf numFmtId="0" fontId="33" fillId="24" borderId="27" xfId="53" applyNumberFormat="1" applyFont="1" applyFill="1" applyBorder="1" applyAlignment="1" applyProtection="1">
      <alignment horizontal="left" vertical="center" wrapText="1"/>
      <protection hidden="1"/>
    </xf>
    <xf numFmtId="0" fontId="34" fillId="24" borderId="27" xfId="0" applyFont="1" applyFill="1" applyBorder="1" applyAlignment="1">
      <alignment wrapText="1"/>
    </xf>
    <xf numFmtId="49" fontId="34" fillId="24" borderId="20" xfId="0" applyNumberFormat="1" applyFont="1" applyFill="1" applyBorder="1" applyAlignment="1">
      <alignment horizontal="right" vertical="center" wrapText="1"/>
    </xf>
    <xf numFmtId="0" fontId="36" fillId="24" borderId="27" xfId="0" applyFont="1" applyFill="1" applyBorder="1" applyAlignment="1">
      <alignment horizontal="right" wrapText="1"/>
    </xf>
    <xf numFmtId="49" fontId="36" fillId="24" borderId="22" xfId="0" applyNumberFormat="1" applyFont="1" applyFill="1" applyBorder="1" applyAlignment="1">
      <alignment horizontal="right" vertical="center" wrapText="1"/>
    </xf>
    <xf numFmtId="0" fontId="34" fillId="24" borderId="27" xfId="0" applyFont="1" applyFill="1" applyBorder="1" applyAlignment="1">
      <alignment horizontal="left" wrapText="1"/>
    </xf>
    <xf numFmtId="1" fontId="38" fillId="24" borderId="27" xfId="0" applyNumberFormat="1" applyFont="1" applyFill="1" applyBorder="1" applyAlignment="1">
      <alignment horizontal="right" vertical="center" wrapText="1"/>
    </xf>
    <xf numFmtId="169" fontId="28" fillId="24" borderId="28" xfId="0" applyNumberFormat="1" applyFont="1" applyFill="1" applyBorder="1" applyAlignment="1">
      <alignment/>
    </xf>
    <xf numFmtId="169" fontId="26" fillId="24" borderId="28" xfId="0" applyNumberFormat="1" applyFont="1" applyFill="1" applyBorder="1" applyAlignment="1">
      <alignment/>
    </xf>
    <xf numFmtId="0" fontId="28" fillId="24" borderId="27" xfId="0" applyFont="1" applyFill="1" applyBorder="1" applyAlignment="1">
      <alignment wrapText="1"/>
    </xf>
    <xf numFmtId="0" fontId="34" fillId="24" borderId="34" xfId="0" applyFont="1" applyFill="1" applyBorder="1" applyAlignment="1">
      <alignment wrapText="1"/>
    </xf>
    <xf numFmtId="0" fontId="33" fillId="24" borderId="29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18" xfId="0" applyNumberFormat="1" applyFont="1" applyFill="1" applyBorder="1" applyAlignment="1">
      <alignment horizontal="right" vertical="center" wrapText="1"/>
    </xf>
    <xf numFmtId="169" fontId="26" fillId="24" borderId="30" xfId="0" applyNumberFormat="1" applyFont="1" applyFill="1" applyBorder="1" applyAlignment="1">
      <alignment/>
    </xf>
    <xf numFmtId="1" fontId="29" fillId="24" borderId="24" xfId="0" applyNumberFormat="1" applyFont="1" applyFill="1" applyBorder="1" applyAlignment="1">
      <alignment horizontal="center" vertical="center" wrapText="1"/>
    </xf>
    <xf numFmtId="49" fontId="28" fillId="24" borderId="25" xfId="0" applyNumberFormat="1" applyFont="1" applyFill="1" applyBorder="1" applyAlignment="1">
      <alignment horizontal="right" vertical="center" wrapText="1"/>
    </xf>
    <xf numFmtId="49" fontId="28" fillId="24" borderId="35" xfId="0" applyNumberFormat="1" applyFont="1" applyFill="1" applyBorder="1" applyAlignment="1">
      <alignment horizontal="right" vertical="center" wrapText="1"/>
    </xf>
    <xf numFmtId="169" fontId="28" fillId="24" borderId="26" xfId="0" applyNumberFormat="1" applyFont="1" applyFill="1" applyBorder="1" applyAlignment="1">
      <alignment/>
    </xf>
    <xf numFmtId="0" fontId="26" fillId="24" borderId="27" xfId="0" applyFont="1" applyFill="1" applyBorder="1" applyAlignment="1">
      <alignment wrapText="1"/>
    </xf>
    <xf numFmtId="0" fontId="32" fillId="24" borderId="29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36" xfId="0" applyNumberFormat="1" applyFont="1" applyFill="1" applyBorder="1" applyAlignment="1">
      <alignment horizontal="right" vertical="center" wrapText="1"/>
    </xf>
    <xf numFmtId="169" fontId="26" fillId="24" borderId="30" xfId="0" applyNumberFormat="1" applyFont="1" applyFill="1" applyBorder="1" applyAlignment="1">
      <alignment horizontal="right" vertical="center" wrapText="1"/>
    </xf>
    <xf numFmtId="0" fontId="32" fillId="24" borderId="19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19" xfId="0" applyNumberFormat="1" applyFont="1" applyFill="1" applyBorder="1" applyAlignment="1">
      <alignment horizontal="right" vertical="center" wrapText="1"/>
    </xf>
    <xf numFmtId="49" fontId="26" fillId="24" borderId="32" xfId="0" applyNumberFormat="1" applyFont="1" applyFill="1" applyBorder="1" applyAlignment="1">
      <alignment horizontal="right" vertical="center" wrapText="1"/>
    </xf>
    <xf numFmtId="169" fontId="26" fillId="24" borderId="19" xfId="0" applyNumberFormat="1" applyFont="1" applyFill="1" applyBorder="1" applyAlignment="1">
      <alignment horizontal="right" vertical="center" wrapText="1"/>
    </xf>
    <xf numFmtId="0" fontId="33" fillId="24" borderId="23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23" xfId="0" applyNumberFormat="1" applyFont="1" applyFill="1" applyBorder="1" applyAlignment="1">
      <alignment horizontal="right" vertical="center" wrapText="1"/>
    </xf>
    <xf numFmtId="49" fontId="26" fillId="24" borderId="21" xfId="0" applyNumberFormat="1" applyFont="1" applyFill="1" applyBorder="1" applyAlignment="1">
      <alignment horizontal="right" vertical="center" wrapText="1"/>
    </xf>
    <xf numFmtId="169" fontId="26" fillId="24" borderId="23" xfId="0" applyNumberFormat="1" applyFont="1" applyFill="1" applyBorder="1" applyAlignment="1">
      <alignment horizontal="right" vertical="center" wrapText="1"/>
    </xf>
    <xf numFmtId="49" fontId="31" fillId="24" borderId="25" xfId="0" applyNumberFormat="1" applyFont="1" applyFill="1" applyBorder="1" applyAlignment="1">
      <alignment/>
    </xf>
    <xf numFmtId="168" fontId="28" fillId="24" borderId="26" xfId="0" applyNumberFormat="1" applyFont="1" applyFill="1" applyBorder="1" applyAlignment="1">
      <alignment horizontal="right" vertical="center" wrapText="1"/>
    </xf>
    <xf numFmtId="168" fontId="28" fillId="24" borderId="28" xfId="0" applyNumberFormat="1" applyFont="1" applyFill="1" applyBorder="1" applyAlignment="1">
      <alignment horizontal="right" vertical="center" wrapText="1"/>
    </xf>
    <xf numFmtId="0" fontId="40" fillId="24" borderId="27" xfId="0" applyFont="1" applyFill="1" applyBorder="1" applyAlignment="1">
      <alignment wrapText="1"/>
    </xf>
    <xf numFmtId="168" fontId="26" fillId="24" borderId="28" xfId="0" applyNumberFormat="1" applyFont="1" applyFill="1" applyBorder="1" applyAlignment="1">
      <alignment horizontal="right" vertical="center" wrapText="1"/>
    </xf>
    <xf numFmtId="1" fontId="41" fillId="24" borderId="27" xfId="0" applyNumberFormat="1" applyFont="1" applyFill="1" applyBorder="1" applyAlignment="1">
      <alignment horizontal="left" vertical="center" wrapText="1"/>
    </xf>
    <xf numFmtId="168" fontId="26" fillId="24" borderId="28" xfId="0" applyNumberFormat="1" applyFont="1" applyFill="1" applyBorder="1" applyAlignment="1">
      <alignment horizontal="right" vertical="center" wrapText="1"/>
    </xf>
    <xf numFmtId="0" fontId="33" fillId="24" borderId="29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18" xfId="0" applyNumberFormat="1" applyFont="1" applyFill="1" applyBorder="1" applyAlignment="1">
      <alignment horizontal="right" vertical="center" wrapText="1"/>
    </xf>
    <xf numFmtId="49" fontId="31" fillId="24" borderId="36" xfId="0" applyNumberFormat="1" applyFont="1" applyFill="1" applyBorder="1" applyAlignment="1">
      <alignment/>
    </xf>
    <xf numFmtId="168" fontId="26" fillId="24" borderId="30" xfId="0" applyNumberFormat="1" applyFont="1" applyFill="1" applyBorder="1" applyAlignment="1">
      <alignment horizontal="right" vertical="center" wrapText="1"/>
    </xf>
    <xf numFmtId="1" fontId="28" fillId="24" borderId="24" xfId="0" applyNumberFormat="1" applyFont="1" applyFill="1" applyBorder="1" applyAlignment="1">
      <alignment horizontal="center" vertical="center" wrapText="1"/>
    </xf>
    <xf numFmtId="49" fontId="30" fillId="24" borderId="35" xfId="0" applyNumberFormat="1" applyFont="1" applyFill="1" applyBorder="1" applyAlignment="1">
      <alignment/>
    </xf>
    <xf numFmtId="49" fontId="30" fillId="24" borderId="22" xfId="0" applyNumberFormat="1" applyFont="1" applyFill="1" applyBorder="1" applyAlignment="1">
      <alignment/>
    </xf>
    <xf numFmtId="49" fontId="30" fillId="24" borderId="20" xfId="0" applyNumberFormat="1" applyFont="1" applyFill="1" applyBorder="1" applyAlignment="1">
      <alignment/>
    </xf>
    <xf numFmtId="0" fontId="33" fillId="24" borderId="27" xfId="53" applyNumberFormat="1" applyFont="1" applyFill="1" applyBorder="1" applyAlignment="1" applyProtection="1">
      <alignment horizontal="left" vertical="center" wrapText="1"/>
      <protection hidden="1"/>
    </xf>
    <xf numFmtId="49" fontId="31" fillId="24" borderId="20" xfId="0" applyNumberFormat="1" applyFont="1" applyFill="1" applyBorder="1" applyAlignment="1">
      <alignment/>
    </xf>
    <xf numFmtId="0" fontId="28" fillId="24" borderId="31" xfId="0" applyFont="1" applyFill="1" applyBorder="1" applyAlignment="1">
      <alignment wrapText="1"/>
    </xf>
    <xf numFmtId="49" fontId="31" fillId="24" borderId="20" xfId="0" applyNumberFormat="1" applyFont="1" applyFill="1" applyBorder="1" applyAlignment="1">
      <alignment horizontal="center"/>
    </xf>
    <xf numFmtId="49" fontId="26" fillId="24" borderId="22" xfId="0" applyNumberFormat="1" applyFont="1" applyFill="1" applyBorder="1" applyAlignment="1">
      <alignment horizontal="right" vertical="center" wrapText="1"/>
    </xf>
    <xf numFmtId="0" fontId="43" fillId="24" borderId="27" xfId="0" applyFont="1" applyFill="1" applyBorder="1" applyAlignment="1">
      <alignment horizontal="left" wrapText="1"/>
    </xf>
    <xf numFmtId="49" fontId="34" fillId="24" borderId="18" xfId="62" applyNumberFormat="1" applyFont="1" applyFill="1" applyBorder="1" applyAlignment="1">
      <alignment horizontal="center" vertical="center" wrapText="1"/>
    </xf>
    <xf numFmtId="168" fontId="26" fillId="24" borderId="30" xfId="0" applyNumberFormat="1" applyFont="1" applyFill="1" applyBorder="1" applyAlignment="1">
      <alignment horizontal="right" vertical="center" wrapText="1"/>
    </xf>
    <xf numFmtId="168" fontId="28" fillId="24" borderId="26" xfId="0" applyNumberFormat="1" applyFont="1" applyFill="1" applyBorder="1" applyAlignment="1">
      <alignment/>
    </xf>
    <xf numFmtId="1" fontId="28" fillId="24" borderId="27" xfId="0" applyNumberFormat="1" applyFont="1" applyFill="1" applyBorder="1" applyAlignment="1">
      <alignment horizontal="center" vertical="center" wrapText="1"/>
    </xf>
    <xf numFmtId="1" fontId="28" fillId="24" borderId="27" xfId="0" applyNumberFormat="1" applyFont="1" applyFill="1" applyBorder="1" applyAlignment="1">
      <alignment horizontal="left" vertical="center" wrapText="1"/>
    </xf>
    <xf numFmtId="168" fontId="28" fillId="24" borderId="28" xfId="0" applyNumberFormat="1" applyFont="1" applyFill="1" applyBorder="1" applyAlignment="1">
      <alignment horizontal="right" vertical="center" wrapText="1"/>
    </xf>
    <xf numFmtId="49" fontId="31" fillId="24" borderId="22" xfId="0" applyNumberFormat="1" applyFont="1" applyFill="1" applyBorder="1" applyAlignment="1">
      <alignment/>
    </xf>
    <xf numFmtId="49" fontId="30" fillId="24" borderId="22" xfId="0" applyNumberFormat="1" applyFont="1" applyFill="1" applyBorder="1" applyAlignment="1">
      <alignment/>
    </xf>
    <xf numFmtId="169" fontId="28" fillId="24" borderId="28" xfId="0" applyNumberFormat="1" applyFont="1" applyFill="1" applyBorder="1" applyAlignment="1">
      <alignment/>
    </xf>
    <xf numFmtId="169" fontId="26" fillId="24" borderId="28" xfId="0" applyNumberFormat="1" applyFont="1" applyFill="1" applyBorder="1" applyAlignment="1">
      <alignment/>
    </xf>
    <xf numFmtId="0" fontId="44" fillId="24" borderId="27" xfId="53" applyNumberFormat="1" applyFont="1" applyFill="1" applyBorder="1" applyAlignment="1" applyProtection="1">
      <alignment vertical="center" wrapText="1"/>
      <protection hidden="1"/>
    </xf>
    <xf numFmtId="0" fontId="26" fillId="24" borderId="27" xfId="53" applyNumberFormat="1" applyFont="1" applyFill="1" applyBorder="1" applyAlignment="1" applyProtection="1">
      <alignment horizontal="left" vertical="center" wrapText="1"/>
      <protection hidden="1"/>
    </xf>
    <xf numFmtId="0" fontId="28" fillId="24" borderId="27" xfId="0" applyFont="1" applyFill="1" applyBorder="1" applyAlignment="1">
      <alignment wrapText="1"/>
    </xf>
    <xf numFmtId="49" fontId="45" fillId="24" borderId="22" xfId="0" applyNumberFormat="1" applyFont="1" applyFill="1" applyBorder="1" applyAlignment="1">
      <alignment/>
    </xf>
    <xf numFmtId="0" fontId="45" fillId="24" borderId="28" xfId="0" applyFont="1" applyFill="1" applyBorder="1" applyAlignment="1">
      <alignment/>
    </xf>
    <xf numFmtId="0" fontId="37" fillId="24" borderId="28" xfId="0" applyFont="1" applyFill="1" applyBorder="1" applyAlignment="1">
      <alignment/>
    </xf>
    <xf numFmtId="49" fontId="28" fillId="24" borderId="22" xfId="0" applyNumberFormat="1" applyFont="1" applyFill="1" applyBorder="1" applyAlignment="1">
      <alignment horizontal="right" vertical="center" wrapText="1"/>
    </xf>
    <xf numFmtId="0" fontId="27" fillId="24" borderId="27" xfId="53" applyNumberFormat="1" applyFont="1" applyFill="1" applyBorder="1" applyAlignment="1" applyProtection="1">
      <alignment horizontal="left" vertical="center" wrapText="1"/>
      <protection hidden="1"/>
    </xf>
    <xf numFmtId="49" fontId="34" fillId="24" borderId="18" xfId="62" applyNumberFormat="1" applyFont="1" applyFill="1" applyBorder="1" applyAlignment="1">
      <alignment horizontal="center" vertical="center" wrapText="1"/>
    </xf>
    <xf numFmtId="169" fontId="26" fillId="24" borderId="30" xfId="0" applyNumberFormat="1" applyFont="1" applyFill="1" applyBorder="1" applyAlignment="1">
      <alignment/>
    </xf>
    <xf numFmtId="49" fontId="42" fillId="24" borderId="25" xfId="0" applyNumberFormat="1" applyFont="1" applyFill="1" applyBorder="1" applyAlignment="1">
      <alignment horizontal="right" vertical="center" wrapText="1"/>
    </xf>
    <xf numFmtId="49" fontId="42" fillId="24" borderId="35" xfId="0" applyNumberFormat="1" applyFont="1" applyFill="1" applyBorder="1" applyAlignment="1">
      <alignment horizontal="right" vertical="center" wrapText="1"/>
    </xf>
    <xf numFmtId="0" fontId="46" fillId="24" borderId="27" xfId="0" applyFont="1" applyFill="1" applyBorder="1" applyAlignment="1">
      <alignment horizontal="left" wrapText="1"/>
    </xf>
    <xf numFmtId="49" fontId="46" fillId="24" borderId="22" xfId="0" applyNumberFormat="1" applyFont="1" applyFill="1" applyBorder="1" applyAlignment="1">
      <alignment horizontal="right" vertical="center" wrapText="1"/>
    </xf>
    <xf numFmtId="169" fontId="46" fillId="24" borderId="28" xfId="0" applyNumberFormat="1" applyFont="1" applyFill="1" applyBorder="1" applyAlignment="1">
      <alignment/>
    </xf>
    <xf numFmtId="49" fontId="28" fillId="24" borderId="0" xfId="0" applyNumberFormat="1" applyFont="1" applyFill="1" applyBorder="1" applyAlignment="1">
      <alignment/>
    </xf>
    <xf numFmtId="169" fontId="38" fillId="24" borderId="28" xfId="0" applyNumberFormat="1" applyFont="1" applyFill="1" applyBorder="1" applyAlignment="1">
      <alignment/>
    </xf>
    <xf numFmtId="38" fontId="46" fillId="24" borderId="27" xfId="61" applyNumberFormat="1" applyFont="1" applyFill="1" applyBorder="1" applyAlignment="1">
      <alignment horizontal="left" wrapText="1"/>
    </xf>
    <xf numFmtId="0" fontId="28" fillId="24" borderId="27" xfId="0" applyFont="1" applyFill="1" applyBorder="1" applyAlignment="1">
      <alignment horizontal="left" wrapText="1"/>
    </xf>
    <xf numFmtId="49" fontId="36" fillId="24" borderId="18" xfId="0" applyNumberFormat="1" applyFont="1" applyFill="1" applyBorder="1" applyAlignment="1">
      <alignment horizontal="right" vertical="center" wrapText="1"/>
    </xf>
    <xf numFmtId="49" fontId="26" fillId="24" borderId="36" xfId="0" applyNumberFormat="1" applyFont="1" applyFill="1" applyBorder="1" applyAlignment="1">
      <alignment horizontal="right" vertical="center" wrapText="1"/>
    </xf>
    <xf numFmtId="1" fontId="29" fillId="24" borderId="19" xfId="0" applyNumberFormat="1" applyFont="1" applyFill="1" applyBorder="1" applyAlignment="1">
      <alignment horizontal="center" vertical="center" wrapText="1"/>
    </xf>
    <xf numFmtId="49" fontId="42" fillId="24" borderId="19" xfId="0" applyNumberFormat="1" applyFont="1" applyFill="1" applyBorder="1" applyAlignment="1">
      <alignment horizontal="right" vertical="center" wrapText="1"/>
    </xf>
    <xf numFmtId="169" fontId="28" fillId="24" borderId="19" xfId="0" applyNumberFormat="1" applyFont="1" applyFill="1" applyBorder="1" applyAlignment="1">
      <alignment/>
    </xf>
    <xf numFmtId="0" fontId="28" fillId="24" borderId="27" xfId="53" applyNumberFormat="1" applyFont="1" applyFill="1" applyBorder="1" applyAlignment="1" applyProtection="1">
      <alignment vertical="center" wrapText="1"/>
      <protection hidden="1"/>
    </xf>
    <xf numFmtId="1" fontId="26" fillId="24" borderId="27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center"/>
    </xf>
    <xf numFmtId="168" fontId="6" fillId="24" borderId="10" xfId="0" applyNumberFormat="1" applyFont="1" applyFill="1" applyBorder="1" applyAlignment="1">
      <alignment horizontal="center" vertical="center"/>
    </xf>
    <xf numFmtId="49" fontId="55" fillId="0" borderId="10" xfId="62" applyNumberFormat="1" applyFont="1" applyFill="1" applyBorder="1" applyAlignment="1">
      <alignment horizontal="center" wrapText="1"/>
    </xf>
    <xf numFmtId="49" fontId="56" fillId="0" borderId="10" xfId="62" applyNumberFormat="1" applyFont="1" applyFill="1" applyBorder="1" applyAlignment="1">
      <alignment horizontal="center" wrapText="1"/>
    </xf>
    <xf numFmtId="49" fontId="6" fillId="0" borderId="10" xfId="62" applyNumberFormat="1" applyFont="1" applyFill="1" applyBorder="1" applyAlignment="1">
      <alignment horizontal="center" wrapText="1"/>
    </xf>
    <xf numFmtId="49" fontId="57" fillId="0" borderId="10" xfId="62" applyNumberFormat="1" applyFont="1" applyFill="1" applyBorder="1" applyAlignment="1">
      <alignment horizontal="center" wrapText="1"/>
    </xf>
    <xf numFmtId="0" fontId="5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Fill="1" applyBorder="1" applyAlignment="1">
      <alignment wrapText="1"/>
    </xf>
    <xf numFmtId="49" fontId="28" fillId="24" borderId="2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55" fillId="0" borderId="10" xfId="6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" fontId="7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right" vertical="center" wrapText="1"/>
    </xf>
    <xf numFmtId="49" fontId="33" fillId="24" borderId="10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22" xfId="0" applyFill="1" applyBorder="1" applyAlignment="1">
      <alignment/>
    </xf>
    <xf numFmtId="1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16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28" fillId="24" borderId="27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1" fillId="0" borderId="0" xfId="0" applyFont="1" applyAlignment="1">
      <alignment horizontal="right"/>
    </xf>
    <xf numFmtId="171" fontId="28" fillId="0" borderId="26" xfId="62" applyNumberFormat="1" applyFont="1" applyFill="1" applyBorder="1" applyAlignment="1">
      <alignment horizontal="center" vertical="center" wrapText="1"/>
    </xf>
    <xf numFmtId="171" fontId="28" fillId="0" borderId="30" xfId="62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169" fontId="53" fillId="0" borderId="0" xfId="0" applyNumberFormat="1" applyFont="1" applyFill="1" applyBorder="1" applyAlignment="1">
      <alignment horizontal="center" vertical="center" wrapText="1"/>
    </xf>
    <xf numFmtId="169" fontId="5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6" fillId="0" borderId="0" xfId="0" applyFont="1" applyAlignment="1">
      <alignment horizontal="right"/>
    </xf>
    <xf numFmtId="171" fontId="28" fillId="0" borderId="10" xfId="62" applyNumberFormat="1" applyFont="1" applyFill="1" applyBorder="1" applyAlignment="1">
      <alignment horizontal="center" vertical="center" wrapText="1"/>
    </xf>
    <xf numFmtId="169" fontId="54" fillId="0" borderId="2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6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26" fillId="24" borderId="0" xfId="0" applyFont="1" applyFill="1" applyAlignment="1">
      <alignment horizontal="left" wrapText="1"/>
    </xf>
    <xf numFmtId="0" fontId="26" fillId="0" borderId="0" xfId="0" applyFont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26" fillId="0" borderId="0" xfId="0" applyNumberFormat="1" applyFont="1" applyAlignment="1">
      <alignment horizontal="right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H171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77.421875" style="15" customWidth="1"/>
    <col min="2" max="2" width="7.00390625" style="19" customWidth="1"/>
    <col min="3" max="3" width="5.8515625" style="19" customWidth="1"/>
    <col min="4" max="4" width="9.140625" style="19" customWidth="1"/>
    <col min="5" max="5" width="6.57421875" style="19" customWidth="1"/>
    <col min="6" max="6" width="10.8515625" style="15" customWidth="1"/>
    <col min="7" max="7" width="9.140625" style="15" hidden="1" customWidth="1"/>
    <col min="8" max="16384" width="9.140625" style="15" customWidth="1"/>
  </cols>
  <sheetData>
    <row r="1" spans="4:6" ht="12.75">
      <c r="D1" s="331" t="s">
        <v>48</v>
      </c>
      <c r="E1" s="331"/>
      <c r="F1" s="331"/>
    </row>
    <row r="2" spans="1:7" ht="19.5" customHeight="1">
      <c r="A2" s="337" t="s">
        <v>259</v>
      </c>
      <c r="B2" s="338"/>
      <c r="C2" s="338"/>
      <c r="D2" s="338"/>
      <c r="E2" s="338"/>
      <c r="F2" s="338"/>
      <c r="G2" s="294"/>
    </row>
    <row r="3" spans="1:7" ht="39.75" customHeight="1">
      <c r="A3" s="337" t="s">
        <v>260</v>
      </c>
      <c r="B3" s="338"/>
      <c r="C3" s="338"/>
      <c r="D3" s="338"/>
      <c r="E3" s="338"/>
      <c r="F3" s="338"/>
      <c r="G3" s="338"/>
    </row>
    <row r="4" spans="2:6" ht="12.75">
      <c r="B4" s="326" t="s">
        <v>270</v>
      </c>
      <c r="C4" s="327"/>
      <c r="D4" s="327"/>
      <c r="E4" s="327"/>
      <c r="F4" s="328"/>
    </row>
    <row r="5" spans="4:6" ht="12.75">
      <c r="D5" s="331" t="s">
        <v>71</v>
      </c>
      <c r="E5" s="331"/>
      <c r="F5" s="331"/>
    </row>
    <row r="6" spans="1:6" ht="12.75">
      <c r="A6" s="329" t="s">
        <v>254</v>
      </c>
      <c r="B6" s="329"/>
      <c r="C6" s="329"/>
      <c r="D6" s="329"/>
      <c r="E6" s="329"/>
      <c r="F6" s="329"/>
    </row>
    <row r="7" spans="1:6" ht="18.75" customHeight="1">
      <c r="A7" s="329" t="s">
        <v>208</v>
      </c>
      <c r="B7" s="330"/>
      <c r="C7" s="330"/>
      <c r="D7" s="330"/>
      <c r="E7" s="330"/>
      <c r="F7" s="330"/>
    </row>
    <row r="8" spans="2:6" ht="12.75">
      <c r="B8" s="326" t="s">
        <v>252</v>
      </c>
      <c r="C8" s="327"/>
      <c r="D8" s="327"/>
      <c r="E8" s="327"/>
      <c r="F8" s="328"/>
    </row>
    <row r="9" spans="1:6" ht="20.25">
      <c r="A9" s="334" t="s">
        <v>50</v>
      </c>
      <c r="B9" s="334"/>
      <c r="C9" s="334"/>
      <c r="D9" s="334"/>
      <c r="E9" s="334"/>
      <c r="F9" s="334"/>
    </row>
    <row r="10" spans="1:6" ht="45.75" customHeight="1">
      <c r="A10" s="335" t="s">
        <v>209</v>
      </c>
      <c r="B10" s="335"/>
      <c r="C10" s="335"/>
      <c r="D10" s="335"/>
      <c r="E10" s="335"/>
      <c r="F10" s="335"/>
    </row>
    <row r="11" spans="1:6" ht="15" customHeight="1" thickBot="1">
      <c r="A11" s="20"/>
      <c r="B11" s="21"/>
      <c r="C11" s="21"/>
      <c r="D11" s="21"/>
      <c r="E11" s="336" t="s">
        <v>80</v>
      </c>
      <c r="F11" s="336"/>
    </row>
    <row r="12" spans="1:6" ht="25.5">
      <c r="A12" s="22" t="s">
        <v>51</v>
      </c>
      <c r="B12" s="23" t="s">
        <v>52</v>
      </c>
      <c r="C12" s="24"/>
      <c r="D12" s="25"/>
      <c r="E12" s="25"/>
      <c r="F12" s="332" t="s">
        <v>97</v>
      </c>
    </row>
    <row r="13" spans="1:6" ht="34.5" thickBot="1">
      <c r="A13" s="26"/>
      <c r="B13" s="27" t="s">
        <v>55</v>
      </c>
      <c r="C13" s="28" t="s">
        <v>54</v>
      </c>
      <c r="D13" s="29" t="s">
        <v>53</v>
      </c>
      <c r="E13" s="29" t="s">
        <v>56</v>
      </c>
      <c r="F13" s="333"/>
    </row>
    <row r="14" spans="1:6" ht="14.25">
      <c r="A14" s="220" t="s">
        <v>19</v>
      </c>
      <c r="B14" s="221" t="s">
        <v>20</v>
      </c>
      <c r="C14" s="221" t="s">
        <v>17</v>
      </c>
      <c r="D14" s="221" t="s">
        <v>18</v>
      </c>
      <c r="E14" s="222" t="s">
        <v>16</v>
      </c>
      <c r="F14" s="223">
        <f>F15+F22+F44+F38+F48</f>
        <v>4388.6</v>
      </c>
    </row>
    <row r="15" spans="1:6" ht="25.5">
      <c r="A15" s="198" t="s">
        <v>26</v>
      </c>
      <c r="B15" s="99" t="s">
        <v>20</v>
      </c>
      <c r="C15" s="99" t="s">
        <v>27</v>
      </c>
      <c r="D15" s="99" t="s">
        <v>18</v>
      </c>
      <c r="E15" s="99" t="s">
        <v>16</v>
      </c>
      <c r="F15" s="199">
        <f>F16</f>
        <v>681.5</v>
      </c>
    </row>
    <row r="16" spans="1:6" ht="25.5">
      <c r="A16" s="200" t="s">
        <v>22</v>
      </c>
      <c r="B16" s="104" t="s">
        <v>20</v>
      </c>
      <c r="C16" s="104" t="s">
        <v>27</v>
      </c>
      <c r="D16" s="104" t="s">
        <v>23</v>
      </c>
      <c r="E16" s="104" t="s">
        <v>16</v>
      </c>
      <c r="F16" s="181">
        <f>F17</f>
        <v>681.5</v>
      </c>
    </row>
    <row r="17" spans="1:6" ht="12.75">
      <c r="A17" s="200" t="s">
        <v>1</v>
      </c>
      <c r="B17" s="104" t="s">
        <v>20</v>
      </c>
      <c r="C17" s="104" t="s">
        <v>27</v>
      </c>
      <c r="D17" s="104" t="s">
        <v>0</v>
      </c>
      <c r="E17" s="104" t="s">
        <v>16</v>
      </c>
      <c r="F17" s="181">
        <f>F18</f>
        <v>681.5</v>
      </c>
    </row>
    <row r="18" spans="1:6" ht="38.25">
      <c r="A18" s="200" t="s">
        <v>107</v>
      </c>
      <c r="B18" s="104" t="s">
        <v>20</v>
      </c>
      <c r="C18" s="104" t="s">
        <v>27</v>
      </c>
      <c r="D18" s="104" t="s">
        <v>0</v>
      </c>
      <c r="E18" s="104">
        <v>100</v>
      </c>
      <c r="F18" s="181">
        <f>F19</f>
        <v>681.5</v>
      </c>
    </row>
    <row r="19" spans="1:6" ht="12.75">
      <c r="A19" s="200" t="s">
        <v>108</v>
      </c>
      <c r="B19" s="104" t="s">
        <v>20</v>
      </c>
      <c r="C19" s="104" t="s">
        <v>27</v>
      </c>
      <c r="D19" s="104" t="s">
        <v>0</v>
      </c>
      <c r="E19" s="201">
        <v>120</v>
      </c>
      <c r="F19" s="181">
        <f>F20+F21</f>
        <v>681.5</v>
      </c>
    </row>
    <row r="20" spans="1:6" ht="14.25" customHeight="1">
      <c r="A20" s="202" t="s">
        <v>109</v>
      </c>
      <c r="B20" s="104" t="s">
        <v>20</v>
      </c>
      <c r="C20" s="104" t="s">
        <v>27</v>
      </c>
      <c r="D20" s="104" t="s">
        <v>0</v>
      </c>
      <c r="E20" s="201">
        <v>121</v>
      </c>
      <c r="F20" s="181">
        <v>681.5</v>
      </c>
    </row>
    <row r="21" spans="1:6" ht="15" hidden="1">
      <c r="A21" s="202" t="s">
        <v>110</v>
      </c>
      <c r="B21" s="104" t="s">
        <v>20</v>
      </c>
      <c r="C21" s="104" t="s">
        <v>27</v>
      </c>
      <c r="D21" s="104" t="s">
        <v>0</v>
      </c>
      <c r="E21" s="201">
        <v>122</v>
      </c>
      <c r="F21" s="181"/>
    </row>
    <row r="22" spans="1:6" ht="38.25">
      <c r="A22" s="198" t="s">
        <v>28</v>
      </c>
      <c r="B22" s="99" t="s">
        <v>20</v>
      </c>
      <c r="C22" s="99" t="s">
        <v>29</v>
      </c>
      <c r="D22" s="99" t="s">
        <v>18</v>
      </c>
      <c r="E22" s="203" t="s">
        <v>16</v>
      </c>
      <c r="F22" s="204">
        <f>F23+F32</f>
        <v>3026.7</v>
      </c>
    </row>
    <row r="23" spans="1:6" ht="25.5">
      <c r="A23" s="198" t="s">
        <v>22</v>
      </c>
      <c r="B23" s="99" t="s">
        <v>20</v>
      </c>
      <c r="C23" s="99" t="s">
        <v>29</v>
      </c>
      <c r="D23" s="99" t="s">
        <v>23</v>
      </c>
      <c r="E23" s="203" t="s">
        <v>16</v>
      </c>
      <c r="F23" s="204">
        <f>F24</f>
        <v>2990.3999999999996</v>
      </c>
    </row>
    <row r="24" spans="1:6" ht="12.75">
      <c r="A24" s="200" t="s">
        <v>24</v>
      </c>
      <c r="B24" s="104" t="s">
        <v>20</v>
      </c>
      <c r="C24" s="104" t="s">
        <v>29</v>
      </c>
      <c r="D24" s="104" t="s">
        <v>25</v>
      </c>
      <c r="E24" s="201" t="s">
        <v>16</v>
      </c>
      <c r="F24" s="205">
        <f>F25+F27+F28+F29+F30+F31</f>
        <v>2990.3999999999996</v>
      </c>
    </row>
    <row r="25" spans="1:6" ht="14.25" customHeight="1">
      <c r="A25" s="202" t="s">
        <v>109</v>
      </c>
      <c r="B25" s="104" t="s">
        <v>20</v>
      </c>
      <c r="C25" s="104" t="s">
        <v>29</v>
      </c>
      <c r="D25" s="104" t="s">
        <v>25</v>
      </c>
      <c r="E25" s="201">
        <v>121</v>
      </c>
      <c r="F25" s="205">
        <v>2682.7</v>
      </c>
    </row>
    <row r="26" spans="1:6" ht="15" hidden="1">
      <c r="A26" s="202" t="s">
        <v>110</v>
      </c>
      <c r="B26" s="104" t="s">
        <v>20</v>
      </c>
      <c r="C26" s="104" t="s">
        <v>29</v>
      </c>
      <c r="D26" s="104" t="s">
        <v>25</v>
      </c>
      <c r="E26" s="201">
        <v>122</v>
      </c>
      <c r="F26" s="205"/>
    </row>
    <row r="27" spans="1:6" ht="31.5" hidden="1">
      <c r="A27" s="206" t="s">
        <v>111</v>
      </c>
      <c r="B27" s="104" t="s">
        <v>20</v>
      </c>
      <c r="C27" s="104" t="s">
        <v>29</v>
      </c>
      <c r="D27" s="104" t="s">
        <v>25</v>
      </c>
      <c r="E27" s="201">
        <v>242</v>
      </c>
      <c r="F27" s="205">
        <v>0</v>
      </c>
    </row>
    <row r="28" spans="1:6" ht="31.5" hidden="1">
      <c r="A28" s="206" t="s">
        <v>112</v>
      </c>
      <c r="B28" s="104" t="s">
        <v>20</v>
      </c>
      <c r="C28" s="104" t="s">
        <v>29</v>
      </c>
      <c r="D28" s="104" t="s">
        <v>25</v>
      </c>
      <c r="E28" s="201">
        <v>243</v>
      </c>
      <c r="F28" s="205">
        <v>0</v>
      </c>
    </row>
    <row r="29" spans="1:6" ht="31.5">
      <c r="A29" s="206" t="s">
        <v>113</v>
      </c>
      <c r="B29" s="104" t="s">
        <v>20</v>
      </c>
      <c r="C29" s="104" t="s">
        <v>29</v>
      </c>
      <c r="D29" s="104" t="s">
        <v>25</v>
      </c>
      <c r="E29" s="201">
        <v>244</v>
      </c>
      <c r="F29" s="205">
        <v>281.7</v>
      </c>
    </row>
    <row r="30" spans="1:6" ht="15.75">
      <c r="A30" s="206" t="s">
        <v>114</v>
      </c>
      <c r="B30" s="104" t="s">
        <v>20</v>
      </c>
      <c r="C30" s="104" t="s">
        <v>29</v>
      </c>
      <c r="D30" s="104" t="s">
        <v>25</v>
      </c>
      <c r="E30" s="201">
        <v>851</v>
      </c>
      <c r="F30" s="205">
        <v>20</v>
      </c>
    </row>
    <row r="31" spans="1:6" ht="15.75">
      <c r="A31" s="206" t="s">
        <v>115</v>
      </c>
      <c r="B31" s="104" t="s">
        <v>20</v>
      </c>
      <c r="C31" s="104" t="s">
        <v>29</v>
      </c>
      <c r="D31" s="104" t="s">
        <v>25</v>
      </c>
      <c r="E31" s="201">
        <v>852</v>
      </c>
      <c r="F31" s="205">
        <v>6</v>
      </c>
    </row>
    <row r="32" spans="1:6" ht="12.75">
      <c r="A32" s="198" t="s">
        <v>94</v>
      </c>
      <c r="B32" s="99" t="s">
        <v>20</v>
      </c>
      <c r="C32" s="99" t="s">
        <v>29</v>
      </c>
      <c r="D32" s="99" t="s">
        <v>93</v>
      </c>
      <c r="E32" s="203"/>
      <c r="F32" s="204">
        <f>F33+F37</f>
        <v>36.3</v>
      </c>
    </row>
    <row r="33" spans="1:6" ht="34.5" customHeight="1">
      <c r="A33" s="207" t="s">
        <v>96</v>
      </c>
      <c r="B33" s="104" t="s">
        <v>20</v>
      </c>
      <c r="C33" s="104" t="s">
        <v>29</v>
      </c>
      <c r="D33" s="104" t="s">
        <v>76</v>
      </c>
      <c r="E33" s="201"/>
      <c r="F33" s="205">
        <f>F34</f>
        <v>20.8</v>
      </c>
    </row>
    <row r="34" spans="1:6" ht="24">
      <c r="A34" s="207" t="s">
        <v>186</v>
      </c>
      <c r="B34" s="104" t="s">
        <v>20</v>
      </c>
      <c r="C34" s="104" t="s">
        <v>29</v>
      </c>
      <c r="D34" s="111" t="s">
        <v>76</v>
      </c>
      <c r="E34" s="208" t="s">
        <v>185</v>
      </c>
      <c r="F34" s="205">
        <f>F35</f>
        <v>20.8</v>
      </c>
    </row>
    <row r="35" spans="1:6" ht="12.75">
      <c r="A35" s="209" t="s">
        <v>75</v>
      </c>
      <c r="B35" s="104" t="s">
        <v>20</v>
      </c>
      <c r="C35" s="104" t="s">
        <v>29</v>
      </c>
      <c r="D35" s="114" t="s">
        <v>77</v>
      </c>
      <c r="E35" s="210" t="s">
        <v>185</v>
      </c>
      <c r="F35" s="205">
        <v>20.8</v>
      </c>
    </row>
    <row r="36" spans="1:6" ht="48">
      <c r="A36" s="211" t="s">
        <v>218</v>
      </c>
      <c r="B36" s="104" t="s">
        <v>20</v>
      </c>
      <c r="C36" s="104" t="s">
        <v>29</v>
      </c>
      <c r="D36" s="114" t="s">
        <v>85</v>
      </c>
      <c r="E36" s="210"/>
      <c r="F36" s="205">
        <f>F37</f>
        <v>15.5</v>
      </c>
    </row>
    <row r="37" spans="1:6" ht="24">
      <c r="A37" s="209" t="s">
        <v>217</v>
      </c>
      <c r="B37" s="104" t="s">
        <v>20</v>
      </c>
      <c r="C37" s="104" t="s">
        <v>29</v>
      </c>
      <c r="D37" s="114" t="s">
        <v>220</v>
      </c>
      <c r="E37" s="210" t="s">
        <v>117</v>
      </c>
      <c r="F37" s="205">
        <v>15.5</v>
      </c>
    </row>
    <row r="38" spans="1:6" ht="25.5">
      <c r="A38" s="198" t="s">
        <v>86</v>
      </c>
      <c r="B38" s="99" t="s">
        <v>20</v>
      </c>
      <c r="C38" s="99" t="s">
        <v>87</v>
      </c>
      <c r="D38" s="114"/>
      <c r="E38" s="210"/>
      <c r="F38" s="204">
        <f>F39</f>
        <v>84.80000000000001</v>
      </c>
    </row>
    <row r="39" spans="1:6" ht="12.75">
      <c r="A39" s="200" t="s">
        <v>94</v>
      </c>
      <c r="B39" s="104" t="s">
        <v>20</v>
      </c>
      <c r="C39" s="104" t="s">
        <v>87</v>
      </c>
      <c r="D39" s="104" t="s">
        <v>93</v>
      </c>
      <c r="E39" s="210"/>
      <c r="F39" s="204">
        <f>F40</f>
        <v>84.80000000000001</v>
      </c>
    </row>
    <row r="40" spans="1:6" ht="36">
      <c r="A40" s="207" t="s">
        <v>95</v>
      </c>
      <c r="B40" s="104" t="s">
        <v>20</v>
      </c>
      <c r="C40" s="104" t="s">
        <v>87</v>
      </c>
      <c r="D40" s="104" t="s">
        <v>85</v>
      </c>
      <c r="E40" s="201"/>
      <c r="F40" s="205">
        <f>F41</f>
        <v>84.80000000000001</v>
      </c>
    </row>
    <row r="41" spans="1:6" ht="12.75">
      <c r="A41" s="207" t="s">
        <v>116</v>
      </c>
      <c r="B41" s="104" t="s">
        <v>20</v>
      </c>
      <c r="C41" s="104" t="s">
        <v>87</v>
      </c>
      <c r="D41" s="104" t="s">
        <v>85</v>
      </c>
      <c r="E41" s="201">
        <v>540</v>
      </c>
      <c r="F41" s="205">
        <f>F42+F43</f>
        <v>84.80000000000001</v>
      </c>
    </row>
    <row r="42" spans="1:6" ht="13.5" customHeight="1">
      <c r="A42" s="212" t="s">
        <v>89</v>
      </c>
      <c r="B42" s="104" t="s">
        <v>20</v>
      </c>
      <c r="C42" s="104" t="s">
        <v>87</v>
      </c>
      <c r="D42" s="114" t="s">
        <v>88</v>
      </c>
      <c r="E42" s="201">
        <v>540</v>
      </c>
      <c r="F42" s="205">
        <v>56.7</v>
      </c>
    </row>
    <row r="43" spans="1:6" ht="12.75">
      <c r="A43" s="212" t="s">
        <v>90</v>
      </c>
      <c r="B43" s="104" t="s">
        <v>20</v>
      </c>
      <c r="C43" s="104" t="s">
        <v>87</v>
      </c>
      <c r="D43" s="114" t="s">
        <v>83</v>
      </c>
      <c r="E43" s="201">
        <v>540</v>
      </c>
      <c r="F43" s="205">
        <v>28.1</v>
      </c>
    </row>
    <row r="44" spans="1:6" ht="12.75">
      <c r="A44" s="198" t="s">
        <v>2</v>
      </c>
      <c r="B44" s="99" t="s">
        <v>20</v>
      </c>
      <c r="C44" s="99">
        <v>11</v>
      </c>
      <c r="D44" s="99"/>
      <c r="E44" s="203" t="s">
        <v>16</v>
      </c>
      <c r="F44" s="213">
        <f>F45</f>
        <v>5</v>
      </c>
    </row>
    <row r="45" spans="1:6" ht="12.75">
      <c r="A45" s="198" t="s">
        <v>2</v>
      </c>
      <c r="B45" s="99" t="s">
        <v>20</v>
      </c>
      <c r="C45" s="99">
        <v>11</v>
      </c>
      <c r="D45" s="99" t="s">
        <v>4</v>
      </c>
      <c r="E45" s="203"/>
      <c r="F45" s="213">
        <f>F46</f>
        <v>5</v>
      </c>
    </row>
    <row r="46" spans="1:6" ht="12.75">
      <c r="A46" s="200" t="s">
        <v>5</v>
      </c>
      <c r="B46" s="104" t="s">
        <v>20</v>
      </c>
      <c r="C46" s="104">
        <v>11</v>
      </c>
      <c r="D46" s="104" t="s">
        <v>6</v>
      </c>
      <c r="E46" s="201" t="s">
        <v>16</v>
      </c>
      <c r="F46" s="214">
        <f>F47</f>
        <v>5</v>
      </c>
    </row>
    <row r="47" spans="1:6" ht="12.75">
      <c r="A47" s="200" t="s">
        <v>118</v>
      </c>
      <c r="B47" s="104" t="s">
        <v>20</v>
      </c>
      <c r="C47" s="104">
        <v>11</v>
      </c>
      <c r="D47" s="104" t="s">
        <v>6</v>
      </c>
      <c r="E47" s="201" t="s">
        <v>119</v>
      </c>
      <c r="F47" s="214">
        <v>5</v>
      </c>
    </row>
    <row r="48" spans="1:6" ht="11.25" customHeight="1">
      <c r="A48" s="198" t="s">
        <v>38</v>
      </c>
      <c r="B48" s="99" t="s">
        <v>20</v>
      </c>
      <c r="C48" s="99">
        <v>13</v>
      </c>
      <c r="D48" s="99"/>
      <c r="E48" s="203"/>
      <c r="F48" s="213">
        <f>F49+F52+F55</f>
        <v>590.6</v>
      </c>
    </row>
    <row r="49" spans="1:6" ht="36" customHeight="1">
      <c r="A49" s="215" t="s">
        <v>79</v>
      </c>
      <c r="B49" s="99" t="s">
        <v>20</v>
      </c>
      <c r="C49" s="99">
        <v>13</v>
      </c>
      <c r="D49" s="99" t="s">
        <v>39</v>
      </c>
      <c r="E49" s="203"/>
      <c r="F49" s="213">
        <f>F50</f>
        <v>18</v>
      </c>
    </row>
    <row r="50" spans="1:6" ht="24">
      <c r="A50" s="216" t="s">
        <v>78</v>
      </c>
      <c r="B50" s="104" t="s">
        <v>20</v>
      </c>
      <c r="C50" s="104">
        <v>13</v>
      </c>
      <c r="D50" s="104" t="s">
        <v>40</v>
      </c>
      <c r="E50" s="201"/>
      <c r="F50" s="214">
        <f>F51</f>
        <v>18</v>
      </c>
    </row>
    <row r="51" spans="1:6" ht="31.5">
      <c r="A51" s="206" t="s">
        <v>113</v>
      </c>
      <c r="B51" s="104" t="s">
        <v>20</v>
      </c>
      <c r="C51" s="104">
        <v>13</v>
      </c>
      <c r="D51" s="104" t="s">
        <v>40</v>
      </c>
      <c r="E51" s="201" t="s">
        <v>120</v>
      </c>
      <c r="F51" s="214">
        <v>18</v>
      </c>
    </row>
    <row r="52" spans="1:6" ht="12.75">
      <c r="A52" s="215" t="s">
        <v>121</v>
      </c>
      <c r="B52" s="99" t="s">
        <v>20</v>
      </c>
      <c r="C52" s="99">
        <v>13</v>
      </c>
      <c r="D52" s="99" t="s">
        <v>122</v>
      </c>
      <c r="E52" s="203"/>
      <c r="F52" s="213">
        <f>F53</f>
        <v>195</v>
      </c>
    </row>
    <row r="53" spans="1:6" ht="12.75">
      <c r="A53" s="200" t="s">
        <v>63</v>
      </c>
      <c r="B53" s="104" t="s">
        <v>20</v>
      </c>
      <c r="C53" s="104">
        <v>13</v>
      </c>
      <c r="D53" s="104" t="s">
        <v>62</v>
      </c>
      <c r="E53" s="201"/>
      <c r="F53" s="214">
        <f>F54</f>
        <v>195</v>
      </c>
    </row>
    <row r="54" spans="1:6" ht="31.5">
      <c r="A54" s="206" t="s">
        <v>113</v>
      </c>
      <c r="B54" s="104" t="s">
        <v>20</v>
      </c>
      <c r="C54" s="104">
        <v>13</v>
      </c>
      <c r="D54" s="104" t="s">
        <v>62</v>
      </c>
      <c r="E54" s="104" t="s">
        <v>120</v>
      </c>
      <c r="F54" s="214">
        <v>195</v>
      </c>
    </row>
    <row r="55" spans="1:6" ht="15.75">
      <c r="A55" s="311" t="s">
        <v>124</v>
      </c>
      <c r="B55" s="310" t="s">
        <v>20</v>
      </c>
      <c r="C55" s="310">
        <v>13</v>
      </c>
      <c r="D55" s="310" t="s">
        <v>101</v>
      </c>
      <c r="E55" s="104"/>
      <c r="F55" s="213">
        <f>F56+F58</f>
        <v>377.6</v>
      </c>
    </row>
    <row r="56" spans="1:6" s="30" customFormat="1" ht="38.25" customHeight="1">
      <c r="A56" s="322" t="s">
        <v>249</v>
      </c>
      <c r="B56" s="99" t="s">
        <v>20</v>
      </c>
      <c r="C56" s="99" t="s">
        <v>98</v>
      </c>
      <c r="D56" s="99" t="s">
        <v>132</v>
      </c>
      <c r="E56" s="99"/>
      <c r="F56" s="213">
        <f>F57</f>
        <v>271.6</v>
      </c>
    </row>
    <row r="57" spans="1:6" s="30" customFormat="1" ht="33.75" customHeight="1" thickBot="1">
      <c r="A57" s="217" t="s">
        <v>111</v>
      </c>
      <c r="B57" s="218" t="s">
        <v>221</v>
      </c>
      <c r="C57" s="218" t="s">
        <v>98</v>
      </c>
      <c r="D57" s="218" t="s">
        <v>132</v>
      </c>
      <c r="E57" s="218" t="s">
        <v>133</v>
      </c>
      <c r="F57" s="219">
        <v>271.6</v>
      </c>
    </row>
    <row r="58" spans="1:6" s="30" customFormat="1" ht="45.75" customHeight="1">
      <c r="A58" s="321" t="s">
        <v>267</v>
      </c>
      <c r="B58" s="307" t="s">
        <v>20</v>
      </c>
      <c r="C58" s="305">
        <v>13</v>
      </c>
      <c r="D58" s="308" t="s">
        <v>266</v>
      </c>
      <c r="E58" s="303"/>
      <c r="F58" s="213">
        <f>F59</f>
        <v>106</v>
      </c>
    </row>
    <row r="59" spans="1:6" ht="35.25" customHeight="1" thickBot="1">
      <c r="A59" s="217" t="s">
        <v>111</v>
      </c>
      <c r="B59" s="218" t="s">
        <v>221</v>
      </c>
      <c r="C59" s="218" t="s">
        <v>98</v>
      </c>
      <c r="D59" s="218" t="s">
        <v>132</v>
      </c>
      <c r="E59" s="218" t="s">
        <v>133</v>
      </c>
      <c r="F59" s="219">
        <v>106</v>
      </c>
    </row>
    <row r="60" spans="1:6" ht="14.25">
      <c r="A60" s="220" t="s">
        <v>31</v>
      </c>
      <c r="B60" s="221" t="s">
        <v>27</v>
      </c>
      <c r="C60" s="221" t="s">
        <v>17</v>
      </c>
      <c r="D60" s="221" t="s">
        <v>18</v>
      </c>
      <c r="E60" s="222" t="s">
        <v>16</v>
      </c>
      <c r="F60" s="223">
        <f>F61</f>
        <v>150.9</v>
      </c>
    </row>
    <row r="61" spans="1:6" ht="12.75">
      <c r="A61" s="224" t="s">
        <v>7</v>
      </c>
      <c r="B61" s="104" t="s">
        <v>27</v>
      </c>
      <c r="C61" s="104" t="s">
        <v>21</v>
      </c>
      <c r="D61" s="104" t="s">
        <v>18</v>
      </c>
      <c r="E61" s="201" t="s">
        <v>16</v>
      </c>
      <c r="F61" s="214">
        <f>F62</f>
        <v>150.9</v>
      </c>
    </row>
    <row r="62" spans="1:6" ht="12.75">
      <c r="A62" s="224" t="s">
        <v>9</v>
      </c>
      <c r="B62" s="104" t="s">
        <v>27</v>
      </c>
      <c r="C62" s="104" t="s">
        <v>21</v>
      </c>
      <c r="D62" s="104" t="s">
        <v>10</v>
      </c>
      <c r="E62" s="201"/>
      <c r="F62" s="214">
        <f>F63</f>
        <v>150.9</v>
      </c>
    </row>
    <row r="63" spans="1:6" ht="25.5">
      <c r="A63" s="200" t="s">
        <v>3</v>
      </c>
      <c r="B63" s="104" t="s">
        <v>27</v>
      </c>
      <c r="C63" s="104" t="s">
        <v>21</v>
      </c>
      <c r="D63" s="104" t="s">
        <v>8</v>
      </c>
      <c r="E63" s="201" t="s">
        <v>16</v>
      </c>
      <c r="F63" s="214">
        <f>F64+F66+F67+F68+F69+F70</f>
        <v>150.9</v>
      </c>
    </row>
    <row r="64" spans="1:6" ht="15.75" thickBot="1">
      <c r="A64" s="225" t="s">
        <v>109</v>
      </c>
      <c r="B64" s="218" t="s">
        <v>27</v>
      </c>
      <c r="C64" s="218" t="s">
        <v>21</v>
      </c>
      <c r="D64" s="218" t="s">
        <v>8</v>
      </c>
      <c r="E64" s="226">
        <v>121</v>
      </c>
      <c r="F64" s="227">
        <v>150.9</v>
      </c>
    </row>
    <row r="65" spans="1:6" ht="15" hidden="1">
      <c r="A65" s="228" t="s">
        <v>110</v>
      </c>
      <c r="B65" s="229" t="s">
        <v>27</v>
      </c>
      <c r="C65" s="229" t="s">
        <v>21</v>
      </c>
      <c r="D65" s="229" t="s">
        <v>8</v>
      </c>
      <c r="E65" s="230">
        <v>122</v>
      </c>
      <c r="F65" s="231"/>
    </row>
    <row r="66" spans="1:6" ht="31.5" hidden="1">
      <c r="A66" s="109" t="s">
        <v>111</v>
      </c>
      <c r="B66" s="104" t="s">
        <v>27</v>
      </c>
      <c r="C66" s="104" t="s">
        <v>21</v>
      </c>
      <c r="D66" s="104" t="s">
        <v>8</v>
      </c>
      <c r="E66" s="201">
        <v>242</v>
      </c>
      <c r="F66" s="108"/>
    </row>
    <row r="67" spans="1:6" ht="0.75" customHeight="1" hidden="1">
      <c r="A67" s="109" t="s">
        <v>112</v>
      </c>
      <c r="B67" s="104" t="s">
        <v>27</v>
      </c>
      <c r="C67" s="104" t="s">
        <v>21</v>
      </c>
      <c r="D67" s="104" t="s">
        <v>8</v>
      </c>
      <c r="E67" s="201">
        <v>243</v>
      </c>
      <c r="F67" s="108"/>
    </row>
    <row r="68" spans="1:6" ht="31.5" hidden="1">
      <c r="A68" s="109" t="s">
        <v>113</v>
      </c>
      <c r="B68" s="104" t="s">
        <v>27</v>
      </c>
      <c r="C68" s="104" t="s">
        <v>21</v>
      </c>
      <c r="D68" s="104" t="s">
        <v>8</v>
      </c>
      <c r="E68" s="201">
        <v>244</v>
      </c>
      <c r="F68" s="108"/>
    </row>
    <row r="69" spans="1:6" ht="15.75" hidden="1">
      <c r="A69" s="109" t="s">
        <v>114</v>
      </c>
      <c r="B69" s="104" t="s">
        <v>27</v>
      </c>
      <c r="C69" s="104" t="s">
        <v>21</v>
      </c>
      <c r="D69" s="104" t="s">
        <v>8</v>
      </c>
      <c r="E69" s="201">
        <v>851</v>
      </c>
      <c r="F69" s="108"/>
    </row>
    <row r="70" spans="1:6" ht="0.75" customHeight="1" thickBot="1">
      <c r="A70" s="232" t="s">
        <v>115</v>
      </c>
      <c r="B70" s="233" t="s">
        <v>27</v>
      </c>
      <c r="C70" s="233" t="s">
        <v>21</v>
      </c>
      <c r="D70" s="233" t="s">
        <v>8</v>
      </c>
      <c r="E70" s="234">
        <v>852</v>
      </c>
      <c r="F70" s="235"/>
    </row>
    <row r="71" spans="1:6" ht="14.25">
      <c r="A71" s="220" t="s">
        <v>81</v>
      </c>
      <c r="B71" s="221" t="s">
        <v>21</v>
      </c>
      <c r="C71" s="221" t="s">
        <v>17</v>
      </c>
      <c r="D71" s="221" t="s">
        <v>18</v>
      </c>
      <c r="E71" s="236"/>
      <c r="F71" s="237">
        <f>F72+F78</f>
        <v>147</v>
      </c>
    </row>
    <row r="72" spans="1:6" s="30" customFormat="1" ht="27" customHeight="1">
      <c r="A72" s="215" t="s">
        <v>82</v>
      </c>
      <c r="B72" s="124" t="s">
        <v>21</v>
      </c>
      <c r="C72" s="124" t="s">
        <v>70</v>
      </c>
      <c r="D72" s="99"/>
      <c r="E72" s="99"/>
      <c r="F72" s="238">
        <f>F73+F75</f>
        <v>93.5</v>
      </c>
    </row>
    <row r="73" spans="1:6" ht="27.75" customHeight="1">
      <c r="A73" s="239" t="s">
        <v>187</v>
      </c>
      <c r="B73" s="124" t="s">
        <v>21</v>
      </c>
      <c r="C73" s="124" t="s">
        <v>70</v>
      </c>
      <c r="D73" s="124" t="s">
        <v>188</v>
      </c>
      <c r="E73" s="99"/>
      <c r="F73" s="238">
        <f>F74</f>
        <v>70</v>
      </c>
    </row>
    <row r="74" spans="1:6" ht="31.5">
      <c r="A74" s="206" t="s">
        <v>113</v>
      </c>
      <c r="B74" s="126" t="s">
        <v>21</v>
      </c>
      <c r="C74" s="126" t="s">
        <v>70</v>
      </c>
      <c r="D74" s="126" t="s">
        <v>188</v>
      </c>
      <c r="E74" s="104">
        <v>244</v>
      </c>
      <c r="F74" s="240">
        <v>70</v>
      </c>
    </row>
    <row r="75" spans="1:6" ht="12.75">
      <c r="A75" s="198" t="s">
        <v>94</v>
      </c>
      <c r="B75" s="124" t="s">
        <v>21</v>
      </c>
      <c r="C75" s="124" t="s">
        <v>70</v>
      </c>
      <c r="D75" s="99" t="s">
        <v>93</v>
      </c>
      <c r="E75" s="99"/>
      <c r="F75" s="238">
        <f>F76</f>
        <v>23.5</v>
      </c>
    </row>
    <row r="76" spans="1:6" ht="36">
      <c r="A76" s="207" t="s">
        <v>95</v>
      </c>
      <c r="B76" s="126" t="s">
        <v>21</v>
      </c>
      <c r="C76" s="126" t="s">
        <v>70</v>
      </c>
      <c r="D76" s="104" t="s">
        <v>85</v>
      </c>
      <c r="E76" s="104"/>
      <c r="F76" s="240">
        <f>F77</f>
        <v>23.5</v>
      </c>
    </row>
    <row r="77" spans="1:6" ht="12.75">
      <c r="A77" s="209" t="s">
        <v>57</v>
      </c>
      <c r="B77" s="126" t="s">
        <v>21</v>
      </c>
      <c r="C77" s="126" t="s">
        <v>70</v>
      </c>
      <c r="D77" s="114" t="s">
        <v>58</v>
      </c>
      <c r="E77" s="210" t="s">
        <v>117</v>
      </c>
      <c r="F77" s="240">
        <v>23.5</v>
      </c>
    </row>
    <row r="78" spans="1:6" ht="12.75">
      <c r="A78" s="215" t="s">
        <v>123</v>
      </c>
      <c r="B78" s="124" t="s">
        <v>21</v>
      </c>
      <c r="C78" s="124" t="s">
        <v>66</v>
      </c>
      <c r="D78" s="99"/>
      <c r="E78" s="99"/>
      <c r="F78" s="238">
        <f>F79</f>
        <v>53.5</v>
      </c>
    </row>
    <row r="79" spans="1:6" ht="12.75">
      <c r="A79" s="224" t="s">
        <v>124</v>
      </c>
      <c r="B79" s="104" t="s">
        <v>21</v>
      </c>
      <c r="C79" s="104" t="s">
        <v>66</v>
      </c>
      <c r="D79" s="104" t="s">
        <v>101</v>
      </c>
      <c r="E79" s="122"/>
      <c r="F79" s="240">
        <f>F80</f>
        <v>53.5</v>
      </c>
    </row>
    <row r="80" spans="1:6" ht="25.5">
      <c r="A80" s="241" t="s">
        <v>139</v>
      </c>
      <c r="B80" s="129" t="s">
        <v>21</v>
      </c>
      <c r="C80" s="129" t="s">
        <v>66</v>
      </c>
      <c r="D80" s="129" t="s">
        <v>131</v>
      </c>
      <c r="E80" s="130"/>
      <c r="F80" s="242">
        <f>F81</f>
        <v>53.5</v>
      </c>
    </row>
    <row r="81" spans="1:6" ht="32.25" thickBot="1">
      <c r="A81" s="243" t="s">
        <v>113</v>
      </c>
      <c r="B81" s="244" t="s">
        <v>21</v>
      </c>
      <c r="C81" s="244" t="s">
        <v>66</v>
      </c>
      <c r="D81" s="244" t="s">
        <v>131</v>
      </c>
      <c r="E81" s="245">
        <v>244</v>
      </c>
      <c r="F81" s="246">
        <v>53.5</v>
      </c>
    </row>
    <row r="82" spans="1:6" s="30" customFormat="1" ht="16.5" customHeight="1">
      <c r="A82" s="247" t="s">
        <v>91</v>
      </c>
      <c r="B82" s="221" t="s">
        <v>29</v>
      </c>
      <c r="C82" s="221"/>
      <c r="D82" s="221"/>
      <c r="E82" s="248"/>
      <c r="F82" s="237">
        <f>F83+F96</f>
        <v>974</v>
      </c>
    </row>
    <row r="83" spans="1:6" s="30" customFormat="1" ht="12.75">
      <c r="A83" s="198" t="s">
        <v>92</v>
      </c>
      <c r="B83" s="99" t="s">
        <v>29</v>
      </c>
      <c r="C83" s="99" t="s">
        <v>70</v>
      </c>
      <c r="D83" s="99"/>
      <c r="E83" s="249"/>
      <c r="F83" s="238">
        <f>F84+F93+F85</f>
        <v>962</v>
      </c>
    </row>
    <row r="84" spans="1:6" s="30" customFormat="1" ht="12.75">
      <c r="A84" s="224" t="s">
        <v>124</v>
      </c>
      <c r="B84" s="104" t="s">
        <v>29</v>
      </c>
      <c r="C84" s="104" t="s">
        <v>70</v>
      </c>
      <c r="D84" s="104" t="s">
        <v>101</v>
      </c>
      <c r="E84" s="250"/>
      <c r="F84" s="238">
        <f>F87</f>
        <v>750</v>
      </c>
    </row>
    <row r="85" spans="1:6" s="30" customFormat="1" ht="25.5">
      <c r="A85" s="215" t="s">
        <v>233</v>
      </c>
      <c r="B85" s="99" t="s">
        <v>29</v>
      </c>
      <c r="C85" s="99" t="s">
        <v>70</v>
      </c>
      <c r="D85" s="99" t="s">
        <v>232</v>
      </c>
      <c r="E85" s="250"/>
      <c r="F85" s="238">
        <f>F86</f>
        <v>212</v>
      </c>
    </row>
    <row r="86" spans="1:6" s="30" customFormat="1" ht="31.5">
      <c r="A86" s="251" t="s">
        <v>113</v>
      </c>
      <c r="B86" s="104" t="s">
        <v>29</v>
      </c>
      <c r="C86" s="104" t="s">
        <v>70</v>
      </c>
      <c r="D86" s="104" t="s">
        <v>232</v>
      </c>
      <c r="E86" s="252" t="s">
        <v>120</v>
      </c>
      <c r="F86" s="238">
        <v>212</v>
      </c>
    </row>
    <row r="87" spans="1:6" s="30" customFormat="1" ht="25.5">
      <c r="A87" s="253" t="s">
        <v>223</v>
      </c>
      <c r="B87" s="99" t="s">
        <v>29</v>
      </c>
      <c r="C87" s="99" t="s">
        <v>70</v>
      </c>
      <c r="D87" s="99" t="s">
        <v>222</v>
      </c>
      <c r="E87" s="250"/>
      <c r="F87" s="238">
        <f>F88</f>
        <v>750</v>
      </c>
    </row>
    <row r="88" spans="1:6" ht="31.5">
      <c r="A88" s="206" t="s">
        <v>113</v>
      </c>
      <c r="B88" s="104" t="s">
        <v>29</v>
      </c>
      <c r="C88" s="104" t="s">
        <v>70</v>
      </c>
      <c r="D88" s="104" t="s">
        <v>224</v>
      </c>
      <c r="E88" s="254" t="s">
        <v>120</v>
      </c>
      <c r="F88" s="240">
        <v>750</v>
      </c>
    </row>
    <row r="89" spans="1:6" s="30" customFormat="1" ht="12.75" hidden="1">
      <c r="A89" s="224"/>
      <c r="B89" s="104"/>
      <c r="C89" s="104"/>
      <c r="D89" s="104"/>
      <c r="E89" s="250"/>
      <c r="F89" s="238"/>
    </row>
    <row r="90" spans="1:6" s="30" customFormat="1" ht="63.75" hidden="1">
      <c r="A90" s="200" t="s">
        <v>142</v>
      </c>
      <c r="B90" s="104" t="s">
        <v>29</v>
      </c>
      <c r="C90" s="104" t="s">
        <v>70</v>
      </c>
      <c r="D90" s="138" t="s">
        <v>143</v>
      </c>
      <c r="E90" s="250"/>
      <c r="F90" s="238">
        <f>F91+F92</f>
        <v>0</v>
      </c>
    </row>
    <row r="91" spans="1:6" s="30" customFormat="1" ht="31.5" hidden="1">
      <c r="A91" s="206" t="s">
        <v>112</v>
      </c>
      <c r="B91" s="104" t="s">
        <v>29</v>
      </c>
      <c r="C91" s="104" t="s">
        <v>70</v>
      </c>
      <c r="D91" s="138" t="s">
        <v>143</v>
      </c>
      <c r="E91" s="201">
        <v>243</v>
      </c>
      <c r="F91" s="240"/>
    </row>
    <row r="92" spans="1:6" s="30" customFormat="1" ht="31.5" hidden="1">
      <c r="A92" s="206" t="s">
        <v>113</v>
      </c>
      <c r="B92" s="104" t="s">
        <v>29</v>
      </c>
      <c r="C92" s="104" t="s">
        <v>70</v>
      </c>
      <c r="D92" s="138" t="s">
        <v>143</v>
      </c>
      <c r="E92" s="201">
        <v>244</v>
      </c>
      <c r="F92" s="240"/>
    </row>
    <row r="93" spans="1:6" s="30" customFormat="1" ht="15.75" hidden="1">
      <c r="A93" s="251" t="s">
        <v>189</v>
      </c>
      <c r="B93" s="129" t="s">
        <v>29</v>
      </c>
      <c r="C93" s="129" t="s">
        <v>70</v>
      </c>
      <c r="D93" s="157" t="s">
        <v>140</v>
      </c>
      <c r="E93" s="255"/>
      <c r="F93" s="242">
        <f>F94</f>
        <v>0</v>
      </c>
    </row>
    <row r="94" spans="1:6" s="30" customFormat="1" ht="54" customHeight="1" hidden="1">
      <c r="A94" s="251" t="s">
        <v>190</v>
      </c>
      <c r="B94" s="129" t="s">
        <v>29</v>
      </c>
      <c r="C94" s="129" t="s">
        <v>70</v>
      </c>
      <c r="D94" s="157" t="s">
        <v>141</v>
      </c>
      <c r="E94" s="255"/>
      <c r="F94" s="242">
        <f>F95</f>
        <v>0</v>
      </c>
    </row>
    <row r="95" spans="1:6" s="30" customFormat="1" ht="31.5" hidden="1">
      <c r="A95" s="206" t="s">
        <v>113</v>
      </c>
      <c r="B95" s="104" t="s">
        <v>29</v>
      </c>
      <c r="C95" s="104" t="s">
        <v>70</v>
      </c>
      <c r="D95" s="138" t="s">
        <v>141</v>
      </c>
      <c r="E95" s="201">
        <v>244</v>
      </c>
      <c r="F95" s="240"/>
    </row>
    <row r="96" spans="1:6" s="30" customFormat="1" ht="12.75">
      <c r="A96" s="256" t="s">
        <v>201</v>
      </c>
      <c r="B96" s="140" t="s">
        <v>29</v>
      </c>
      <c r="C96" s="140" t="s">
        <v>202</v>
      </c>
      <c r="D96" s="138"/>
      <c r="E96" s="201"/>
      <c r="F96" s="240">
        <f>F97</f>
        <v>12</v>
      </c>
    </row>
    <row r="97" spans="1:6" s="30" customFormat="1" ht="36">
      <c r="A97" s="207" t="s">
        <v>203</v>
      </c>
      <c r="B97" s="104" t="s">
        <v>29</v>
      </c>
      <c r="C97" s="104" t="s">
        <v>202</v>
      </c>
      <c r="D97" s="138" t="s">
        <v>244</v>
      </c>
      <c r="E97" s="201"/>
      <c r="F97" s="240">
        <f>F98</f>
        <v>12</v>
      </c>
    </row>
    <row r="98" spans="1:6" s="30" customFormat="1" ht="16.5" thickBot="1">
      <c r="A98" s="206" t="s">
        <v>73</v>
      </c>
      <c r="B98" s="218" t="s">
        <v>29</v>
      </c>
      <c r="C98" s="218" t="s">
        <v>202</v>
      </c>
      <c r="D98" s="257" t="s">
        <v>244</v>
      </c>
      <c r="E98" s="226">
        <v>540</v>
      </c>
      <c r="F98" s="258">
        <v>12</v>
      </c>
    </row>
    <row r="99" spans="1:6" ht="14.25">
      <c r="A99" s="220" t="s">
        <v>32</v>
      </c>
      <c r="B99" s="221" t="s">
        <v>30</v>
      </c>
      <c r="C99" s="221" t="s">
        <v>17</v>
      </c>
      <c r="D99" s="221" t="s">
        <v>18</v>
      </c>
      <c r="E99" s="222" t="s">
        <v>16</v>
      </c>
      <c r="F99" s="259">
        <f>F100+F108+F122</f>
        <v>6734.2</v>
      </c>
    </row>
    <row r="100" spans="1:6" ht="12.75">
      <c r="A100" s="260" t="s">
        <v>33</v>
      </c>
      <c r="B100" s="99" t="s">
        <v>30</v>
      </c>
      <c r="C100" s="99" t="s">
        <v>20</v>
      </c>
      <c r="D100" s="99" t="s">
        <v>18</v>
      </c>
      <c r="E100" s="203" t="s">
        <v>16</v>
      </c>
      <c r="F100" s="213">
        <f>F101</f>
        <v>540</v>
      </c>
    </row>
    <row r="101" spans="1:6" ht="12.75">
      <c r="A101" s="224" t="s">
        <v>124</v>
      </c>
      <c r="B101" s="104" t="s">
        <v>30</v>
      </c>
      <c r="C101" s="104" t="s">
        <v>20</v>
      </c>
      <c r="D101" s="104" t="s">
        <v>101</v>
      </c>
      <c r="E101" s="201" t="s">
        <v>16</v>
      </c>
      <c r="F101" s="214">
        <f>F102+F104+F106</f>
        <v>540</v>
      </c>
    </row>
    <row r="102" spans="1:6" ht="38.25">
      <c r="A102" s="261" t="s">
        <v>125</v>
      </c>
      <c r="B102" s="143" t="s">
        <v>30</v>
      </c>
      <c r="C102" s="143" t="s">
        <v>20</v>
      </c>
      <c r="D102" s="143" t="s">
        <v>135</v>
      </c>
      <c r="E102" s="144"/>
      <c r="F102" s="262">
        <f>F103</f>
        <v>370</v>
      </c>
    </row>
    <row r="103" spans="1:6" ht="31.5">
      <c r="A103" s="251" t="s">
        <v>112</v>
      </c>
      <c r="B103" s="129" t="s">
        <v>30</v>
      </c>
      <c r="C103" s="129" t="s">
        <v>20</v>
      </c>
      <c r="D103" s="129" t="s">
        <v>135</v>
      </c>
      <c r="E103" s="263">
        <v>243</v>
      </c>
      <c r="F103" s="242">
        <v>370</v>
      </c>
    </row>
    <row r="104" spans="1:6" ht="59.25" customHeight="1">
      <c r="A104" s="261" t="s">
        <v>126</v>
      </c>
      <c r="B104" s="143" t="s">
        <v>30</v>
      </c>
      <c r="C104" s="143" t="s">
        <v>20</v>
      </c>
      <c r="D104" s="143" t="s">
        <v>137</v>
      </c>
      <c r="E104" s="144"/>
      <c r="F104" s="262">
        <f>F105</f>
        <v>70</v>
      </c>
    </row>
    <row r="105" spans="1:6" ht="31.5">
      <c r="A105" s="206" t="s">
        <v>113</v>
      </c>
      <c r="B105" s="129" t="s">
        <v>30</v>
      </c>
      <c r="C105" s="129" t="s">
        <v>20</v>
      </c>
      <c r="D105" s="129" t="s">
        <v>137</v>
      </c>
      <c r="E105" s="263">
        <v>244</v>
      </c>
      <c r="F105" s="242">
        <v>70</v>
      </c>
    </row>
    <row r="106" spans="1:6" ht="38.25">
      <c r="A106" s="261" t="s">
        <v>127</v>
      </c>
      <c r="B106" s="143" t="s">
        <v>30</v>
      </c>
      <c r="C106" s="143" t="s">
        <v>20</v>
      </c>
      <c r="D106" s="143" t="s">
        <v>138</v>
      </c>
      <c r="E106" s="144"/>
      <c r="F106" s="262">
        <f>F107</f>
        <v>100</v>
      </c>
    </row>
    <row r="107" spans="1:6" ht="31.5">
      <c r="A107" s="206" t="s">
        <v>113</v>
      </c>
      <c r="B107" s="129" t="s">
        <v>30</v>
      </c>
      <c r="C107" s="129" t="s">
        <v>20</v>
      </c>
      <c r="D107" s="129" t="s">
        <v>138</v>
      </c>
      <c r="E107" s="263" t="s">
        <v>120</v>
      </c>
      <c r="F107" s="242">
        <v>100</v>
      </c>
    </row>
    <row r="108" spans="1:6" ht="12.75">
      <c r="A108" s="198" t="s">
        <v>12</v>
      </c>
      <c r="B108" s="99" t="s">
        <v>30</v>
      </c>
      <c r="C108" s="99" t="s">
        <v>27</v>
      </c>
      <c r="D108" s="99"/>
      <c r="E108" s="203"/>
      <c r="F108" s="213">
        <f>F110+F112+F114+F120+F116</f>
        <v>5624</v>
      </c>
    </row>
    <row r="109" spans="1:6" s="31" customFormat="1" ht="12.75">
      <c r="A109" s="200" t="s">
        <v>102</v>
      </c>
      <c r="B109" s="104" t="s">
        <v>30</v>
      </c>
      <c r="C109" s="104" t="s">
        <v>27</v>
      </c>
      <c r="D109" s="104" t="s">
        <v>101</v>
      </c>
      <c r="E109" s="104"/>
      <c r="F109" s="214">
        <f>F110+F112+F114</f>
        <v>2300</v>
      </c>
    </row>
    <row r="110" spans="1:6" s="31" customFormat="1" ht="30.75" customHeight="1">
      <c r="A110" s="198" t="s">
        <v>226</v>
      </c>
      <c r="B110" s="99" t="s">
        <v>30</v>
      </c>
      <c r="C110" s="99" t="s">
        <v>27</v>
      </c>
      <c r="D110" s="99" t="s">
        <v>225</v>
      </c>
      <c r="E110" s="203"/>
      <c r="F110" s="213">
        <f>F111</f>
        <v>200</v>
      </c>
    </row>
    <row r="111" spans="1:6" s="31" customFormat="1" ht="31.5">
      <c r="A111" s="206" t="s">
        <v>113</v>
      </c>
      <c r="B111" s="104" t="s">
        <v>30</v>
      </c>
      <c r="C111" s="104" t="s">
        <v>27</v>
      </c>
      <c r="D111" s="104" t="s">
        <v>225</v>
      </c>
      <c r="E111" s="201" t="s">
        <v>120</v>
      </c>
      <c r="F111" s="214">
        <v>200</v>
      </c>
    </row>
    <row r="112" spans="1:6" s="31" customFormat="1" ht="31.5" customHeight="1">
      <c r="A112" s="198" t="s">
        <v>228</v>
      </c>
      <c r="B112" s="99" t="s">
        <v>30</v>
      </c>
      <c r="C112" s="99" t="s">
        <v>27</v>
      </c>
      <c r="D112" s="99" t="s">
        <v>227</v>
      </c>
      <c r="E112" s="203"/>
      <c r="F112" s="213">
        <f>F113</f>
        <v>2000</v>
      </c>
    </row>
    <row r="113" spans="1:6" s="31" customFormat="1" ht="31.5">
      <c r="A113" s="206" t="s">
        <v>113</v>
      </c>
      <c r="B113" s="104" t="s">
        <v>30</v>
      </c>
      <c r="C113" s="104" t="s">
        <v>27</v>
      </c>
      <c r="D113" s="104" t="s">
        <v>227</v>
      </c>
      <c r="E113" s="201" t="s">
        <v>120</v>
      </c>
      <c r="F113" s="214">
        <v>2000</v>
      </c>
    </row>
    <row r="114" spans="1:6" s="31" customFormat="1" ht="38.25">
      <c r="A114" s="261" t="s">
        <v>127</v>
      </c>
      <c r="B114" s="143" t="s">
        <v>30</v>
      </c>
      <c r="C114" s="143" t="s">
        <v>27</v>
      </c>
      <c r="D114" s="143" t="s">
        <v>138</v>
      </c>
      <c r="E114" s="264"/>
      <c r="F114" s="265">
        <f>F115</f>
        <v>100</v>
      </c>
    </row>
    <row r="115" spans="1:6" s="31" customFormat="1" ht="31.5">
      <c r="A115" s="251" t="s">
        <v>113</v>
      </c>
      <c r="B115" s="129" t="s">
        <v>30</v>
      </c>
      <c r="C115" s="129" t="s">
        <v>27</v>
      </c>
      <c r="D115" s="129" t="s">
        <v>138</v>
      </c>
      <c r="E115" s="263">
        <v>244</v>
      </c>
      <c r="F115" s="266">
        <v>100</v>
      </c>
    </row>
    <row r="116" spans="1:6" s="31" customFormat="1" ht="25.5">
      <c r="A116" s="318" t="s">
        <v>268</v>
      </c>
      <c r="B116" s="310" t="s">
        <v>30</v>
      </c>
      <c r="C116" s="319" t="s">
        <v>27</v>
      </c>
      <c r="D116" s="310" t="s">
        <v>263</v>
      </c>
      <c r="E116" s="319"/>
      <c r="F116" s="320">
        <f>F118+F119+F117</f>
        <v>940</v>
      </c>
    </row>
    <row r="117" spans="1:6" s="31" customFormat="1" ht="12.75">
      <c r="A117" s="316" t="s">
        <v>113</v>
      </c>
      <c r="B117" s="305" t="s">
        <v>30</v>
      </c>
      <c r="C117" s="307" t="s">
        <v>27</v>
      </c>
      <c r="D117" s="305" t="s">
        <v>263</v>
      </c>
      <c r="E117" s="317">
        <v>243</v>
      </c>
      <c r="F117" s="315">
        <v>525</v>
      </c>
    </row>
    <row r="118" spans="1:6" s="31" customFormat="1" ht="12.75">
      <c r="A118" s="316" t="s">
        <v>113</v>
      </c>
      <c r="B118" s="305" t="s">
        <v>30</v>
      </c>
      <c r="C118" s="307" t="s">
        <v>27</v>
      </c>
      <c r="D118" s="305" t="s">
        <v>263</v>
      </c>
      <c r="E118" s="317">
        <v>244</v>
      </c>
      <c r="F118" s="315">
        <v>203</v>
      </c>
    </row>
    <row r="119" spans="1:6" s="31" customFormat="1" ht="12.75">
      <c r="A119" s="316" t="s">
        <v>264</v>
      </c>
      <c r="B119" s="305" t="s">
        <v>30</v>
      </c>
      <c r="C119" s="307" t="s">
        <v>27</v>
      </c>
      <c r="D119" s="305" t="s">
        <v>263</v>
      </c>
      <c r="E119" s="317">
        <v>450</v>
      </c>
      <c r="F119" s="315">
        <v>212</v>
      </c>
    </row>
    <row r="120" spans="1:6" s="31" customFormat="1" ht="25.5">
      <c r="A120" s="267" t="s">
        <v>229</v>
      </c>
      <c r="B120" s="99" t="s">
        <v>30</v>
      </c>
      <c r="C120" s="99" t="s">
        <v>27</v>
      </c>
      <c r="D120" s="149" t="s">
        <v>230</v>
      </c>
      <c r="E120" s="203"/>
      <c r="F120" s="213">
        <f>F121</f>
        <v>2384</v>
      </c>
    </row>
    <row r="121" spans="1:6" ht="27.75" customHeight="1">
      <c r="A121" s="268" t="s">
        <v>112</v>
      </c>
      <c r="B121" s="104" t="s">
        <v>30</v>
      </c>
      <c r="C121" s="104" t="s">
        <v>27</v>
      </c>
      <c r="D121" s="151" t="s">
        <v>231</v>
      </c>
      <c r="E121" s="201">
        <v>244</v>
      </c>
      <c r="F121" s="214">
        <v>2384</v>
      </c>
    </row>
    <row r="122" spans="1:6" ht="12.75">
      <c r="A122" s="260" t="s">
        <v>13</v>
      </c>
      <c r="B122" s="99" t="s">
        <v>30</v>
      </c>
      <c r="C122" s="99" t="s">
        <v>21</v>
      </c>
      <c r="D122" s="99" t="s">
        <v>18</v>
      </c>
      <c r="E122" s="203" t="s">
        <v>16</v>
      </c>
      <c r="F122" s="213">
        <f>F123</f>
        <v>570.2</v>
      </c>
    </row>
    <row r="123" spans="1:6" ht="12.75">
      <c r="A123" s="224" t="s">
        <v>124</v>
      </c>
      <c r="B123" s="104" t="s">
        <v>30</v>
      </c>
      <c r="C123" s="104" t="s">
        <v>21</v>
      </c>
      <c r="D123" s="104" t="s">
        <v>101</v>
      </c>
      <c r="E123" s="201" t="s">
        <v>16</v>
      </c>
      <c r="F123" s="214">
        <f>F124+F126+F128+F130</f>
        <v>570.2</v>
      </c>
    </row>
    <row r="124" spans="1:6" ht="25.5">
      <c r="A124" s="269" t="s">
        <v>146</v>
      </c>
      <c r="B124" s="143" t="s">
        <v>30</v>
      </c>
      <c r="C124" s="143" t="s">
        <v>21</v>
      </c>
      <c r="D124" s="143" t="s">
        <v>147</v>
      </c>
      <c r="E124" s="270"/>
      <c r="F124" s="271">
        <f>F125</f>
        <v>290.2</v>
      </c>
    </row>
    <row r="125" spans="1:6" ht="31.5">
      <c r="A125" s="251" t="s">
        <v>113</v>
      </c>
      <c r="B125" s="129" t="s">
        <v>30</v>
      </c>
      <c r="C125" s="129" t="s">
        <v>21</v>
      </c>
      <c r="D125" s="129" t="s">
        <v>147</v>
      </c>
      <c r="E125" s="263">
        <v>244</v>
      </c>
      <c r="F125" s="272">
        <v>290.2</v>
      </c>
    </row>
    <row r="126" spans="1:6" ht="25.5">
      <c r="A126" s="215" t="s">
        <v>233</v>
      </c>
      <c r="B126" s="99" t="s">
        <v>30</v>
      </c>
      <c r="C126" s="99" t="s">
        <v>27</v>
      </c>
      <c r="D126" s="99" t="s">
        <v>232</v>
      </c>
      <c r="E126" s="250"/>
      <c r="F126" s="238">
        <f>F127</f>
        <v>115</v>
      </c>
    </row>
    <row r="127" spans="1:6" ht="31.5">
      <c r="A127" s="251" t="s">
        <v>113</v>
      </c>
      <c r="B127" s="104" t="s">
        <v>30</v>
      </c>
      <c r="C127" s="104" t="s">
        <v>27</v>
      </c>
      <c r="D127" s="104" t="s">
        <v>232</v>
      </c>
      <c r="E127" s="252" t="s">
        <v>120</v>
      </c>
      <c r="F127" s="238">
        <v>115</v>
      </c>
    </row>
    <row r="128" spans="1:6" ht="25.5">
      <c r="A128" s="261" t="s">
        <v>145</v>
      </c>
      <c r="B128" s="143" t="s">
        <v>30</v>
      </c>
      <c r="C128" s="143" t="s">
        <v>21</v>
      </c>
      <c r="D128" s="156" t="s">
        <v>144</v>
      </c>
      <c r="E128" s="273" t="s">
        <v>16</v>
      </c>
      <c r="F128" s="265">
        <f>F129</f>
        <v>140</v>
      </c>
    </row>
    <row r="129" spans="1:6" ht="31.5">
      <c r="A129" s="251" t="s">
        <v>113</v>
      </c>
      <c r="B129" s="129" t="s">
        <v>30</v>
      </c>
      <c r="C129" s="129" t="s">
        <v>21</v>
      </c>
      <c r="D129" s="157" t="s">
        <v>144</v>
      </c>
      <c r="E129" s="263">
        <v>244</v>
      </c>
      <c r="F129" s="266">
        <v>140</v>
      </c>
    </row>
    <row r="130" spans="1:6" ht="47.25">
      <c r="A130" s="274" t="s">
        <v>234</v>
      </c>
      <c r="B130" s="143" t="s">
        <v>30</v>
      </c>
      <c r="C130" s="143" t="s">
        <v>21</v>
      </c>
      <c r="D130" s="156" t="s">
        <v>235</v>
      </c>
      <c r="E130" s="264"/>
      <c r="F130" s="265">
        <f>F131</f>
        <v>25</v>
      </c>
    </row>
    <row r="131" spans="1:6" ht="16.5" thickBot="1">
      <c r="A131" s="243"/>
      <c r="B131" s="244"/>
      <c r="C131" s="244"/>
      <c r="D131" s="275"/>
      <c r="E131" s="245" t="s">
        <v>120</v>
      </c>
      <c r="F131" s="276">
        <v>25</v>
      </c>
    </row>
    <row r="132" spans="1:8" ht="14.25">
      <c r="A132" s="220" t="s">
        <v>100</v>
      </c>
      <c r="B132" s="277" t="s">
        <v>35</v>
      </c>
      <c r="C132" s="277"/>
      <c r="D132" s="277"/>
      <c r="E132" s="278"/>
      <c r="F132" s="223">
        <f>F133</f>
        <v>5281.099999999999</v>
      </c>
      <c r="H132" s="32"/>
    </row>
    <row r="133" spans="1:6" ht="12.75">
      <c r="A133" s="198" t="s">
        <v>36</v>
      </c>
      <c r="B133" s="99" t="s">
        <v>35</v>
      </c>
      <c r="C133" s="99" t="s">
        <v>20</v>
      </c>
      <c r="D133" s="99" t="s">
        <v>18</v>
      </c>
      <c r="E133" s="203" t="s">
        <v>16</v>
      </c>
      <c r="F133" s="213">
        <f>F134+F142</f>
        <v>5281.099999999999</v>
      </c>
    </row>
    <row r="134" spans="1:6" ht="12.75">
      <c r="A134" s="198" t="s">
        <v>37</v>
      </c>
      <c r="B134" s="99" t="s">
        <v>35</v>
      </c>
      <c r="C134" s="99" t="s">
        <v>20</v>
      </c>
      <c r="D134" s="99" t="s">
        <v>11</v>
      </c>
      <c r="E134" s="203"/>
      <c r="F134" s="213">
        <f>F135+F140</f>
        <v>4107.9</v>
      </c>
    </row>
    <row r="135" spans="1:6" s="30" customFormat="1" ht="12.75">
      <c r="A135" s="198" t="s">
        <v>42</v>
      </c>
      <c r="B135" s="99" t="s">
        <v>35</v>
      </c>
      <c r="C135" s="99" t="s">
        <v>20</v>
      </c>
      <c r="D135" s="99" t="s">
        <v>41</v>
      </c>
      <c r="E135" s="203"/>
      <c r="F135" s="213">
        <f>SUM(F136:F139)</f>
        <v>4085.6</v>
      </c>
    </row>
    <row r="136" spans="1:6" ht="15" customHeight="1">
      <c r="A136" s="206" t="s">
        <v>109</v>
      </c>
      <c r="B136" s="104" t="s">
        <v>35</v>
      </c>
      <c r="C136" s="104" t="s">
        <v>20</v>
      </c>
      <c r="D136" s="104" t="s">
        <v>41</v>
      </c>
      <c r="E136" s="201" t="s">
        <v>128</v>
      </c>
      <c r="F136" s="214">
        <v>2762.7</v>
      </c>
    </row>
    <row r="137" spans="1:6" ht="31.5">
      <c r="A137" s="206" t="s">
        <v>111</v>
      </c>
      <c r="B137" s="104" t="s">
        <v>35</v>
      </c>
      <c r="C137" s="104" t="s">
        <v>20</v>
      </c>
      <c r="D137" s="104" t="s">
        <v>41</v>
      </c>
      <c r="E137" s="201">
        <v>242</v>
      </c>
      <c r="F137" s="214">
        <v>56.3</v>
      </c>
    </row>
    <row r="138" spans="1:6" ht="31.5">
      <c r="A138" s="206" t="s">
        <v>113</v>
      </c>
      <c r="B138" s="104" t="s">
        <v>35</v>
      </c>
      <c r="C138" s="104" t="s">
        <v>20</v>
      </c>
      <c r="D138" s="104" t="s">
        <v>41</v>
      </c>
      <c r="E138" s="201">
        <v>244</v>
      </c>
      <c r="F138" s="214">
        <v>1261.6</v>
      </c>
    </row>
    <row r="139" spans="1:6" ht="15.75">
      <c r="A139" s="206" t="s">
        <v>114</v>
      </c>
      <c r="B139" s="104" t="s">
        <v>35</v>
      </c>
      <c r="C139" s="104" t="s">
        <v>20</v>
      </c>
      <c r="D139" s="104" t="s">
        <v>41</v>
      </c>
      <c r="E139" s="201">
        <v>851</v>
      </c>
      <c r="F139" s="205">
        <v>5</v>
      </c>
    </row>
    <row r="140" spans="1:6" s="30" customFormat="1" ht="27">
      <c r="A140" s="279" t="s">
        <v>43</v>
      </c>
      <c r="B140" s="161" t="s">
        <v>35</v>
      </c>
      <c r="C140" s="161" t="s">
        <v>20</v>
      </c>
      <c r="D140" s="161" t="s">
        <v>205</v>
      </c>
      <c r="E140" s="280"/>
      <c r="F140" s="281">
        <f>F141</f>
        <v>22.3</v>
      </c>
    </row>
    <row r="141" spans="1:6" ht="15.75">
      <c r="A141" s="251" t="s">
        <v>109</v>
      </c>
      <c r="B141" s="129" t="s">
        <v>35</v>
      </c>
      <c r="C141" s="129" t="s">
        <v>20</v>
      </c>
      <c r="D141" s="163" t="s">
        <v>205</v>
      </c>
      <c r="E141" s="255" t="s">
        <v>128</v>
      </c>
      <c r="F141" s="266">
        <v>22.3</v>
      </c>
    </row>
    <row r="142" spans="1:6" ht="12.75">
      <c r="A142" s="198" t="s">
        <v>59</v>
      </c>
      <c r="B142" s="159" t="s">
        <v>35</v>
      </c>
      <c r="C142" s="159" t="s">
        <v>20</v>
      </c>
      <c r="D142" s="159" t="s">
        <v>60</v>
      </c>
      <c r="E142" s="282"/>
      <c r="F142" s="213">
        <f>F143</f>
        <v>1173.1999999999998</v>
      </c>
    </row>
    <row r="143" spans="1:6" s="30" customFormat="1" ht="12.75">
      <c r="A143" s="198" t="s">
        <v>42</v>
      </c>
      <c r="B143" s="159" t="s">
        <v>35</v>
      </c>
      <c r="C143" s="159" t="s">
        <v>20</v>
      </c>
      <c r="D143" s="159" t="s">
        <v>61</v>
      </c>
      <c r="E143" s="165"/>
      <c r="F143" s="213">
        <f>SUM(F144:F148)+F149+F151+F153</f>
        <v>1173.1999999999998</v>
      </c>
    </row>
    <row r="144" spans="1:6" ht="13.5" customHeight="1">
      <c r="A144" s="206" t="s">
        <v>109</v>
      </c>
      <c r="B144" s="163" t="s">
        <v>35</v>
      </c>
      <c r="C144" s="163" t="s">
        <v>20</v>
      </c>
      <c r="D144" s="115" t="s">
        <v>61</v>
      </c>
      <c r="E144" s="201" t="s">
        <v>128</v>
      </c>
      <c r="F144" s="283">
        <v>782.5</v>
      </c>
    </row>
    <row r="145" spans="1:6" ht="15.75" hidden="1">
      <c r="A145" s="206" t="s">
        <v>110</v>
      </c>
      <c r="B145" s="163" t="s">
        <v>35</v>
      </c>
      <c r="C145" s="163" t="s">
        <v>20</v>
      </c>
      <c r="D145" s="115" t="s">
        <v>61</v>
      </c>
      <c r="E145" s="201" t="s">
        <v>129</v>
      </c>
      <c r="F145" s="283"/>
    </row>
    <row r="146" spans="1:6" ht="31.5" hidden="1">
      <c r="A146" s="206" t="s">
        <v>112</v>
      </c>
      <c r="B146" s="163" t="s">
        <v>35</v>
      </c>
      <c r="C146" s="163" t="s">
        <v>20</v>
      </c>
      <c r="D146" s="115" t="s">
        <v>61</v>
      </c>
      <c r="E146" s="201">
        <v>243</v>
      </c>
      <c r="F146" s="283"/>
    </row>
    <row r="147" spans="1:6" ht="31.5">
      <c r="A147" s="206" t="s">
        <v>113</v>
      </c>
      <c r="B147" s="163" t="s">
        <v>35</v>
      </c>
      <c r="C147" s="163" t="s">
        <v>20</v>
      </c>
      <c r="D147" s="115" t="s">
        <v>61</v>
      </c>
      <c r="E147" s="201">
        <v>244</v>
      </c>
      <c r="F147" s="283">
        <v>98.3</v>
      </c>
    </row>
    <row r="148" spans="1:6" ht="15.75">
      <c r="A148" s="206" t="s">
        <v>114</v>
      </c>
      <c r="B148" s="104" t="s">
        <v>35</v>
      </c>
      <c r="C148" s="104" t="s">
        <v>20</v>
      </c>
      <c r="D148" s="104" t="s">
        <v>61</v>
      </c>
      <c r="E148" s="201">
        <v>851</v>
      </c>
      <c r="F148" s="283">
        <v>3</v>
      </c>
    </row>
    <row r="149" spans="1:6" ht="27">
      <c r="A149" s="279" t="s">
        <v>43</v>
      </c>
      <c r="B149" s="161" t="s">
        <v>35</v>
      </c>
      <c r="C149" s="161" t="s">
        <v>20</v>
      </c>
      <c r="D149" s="163" t="s">
        <v>205</v>
      </c>
      <c r="E149" s="161"/>
      <c r="F149" s="281">
        <f>F150</f>
        <v>4.1</v>
      </c>
    </row>
    <row r="150" spans="1:6" ht="15.75">
      <c r="A150" s="251" t="s">
        <v>109</v>
      </c>
      <c r="B150" s="129" t="s">
        <v>35</v>
      </c>
      <c r="C150" s="129" t="s">
        <v>20</v>
      </c>
      <c r="D150" s="163" t="s">
        <v>205</v>
      </c>
      <c r="E150" s="255" t="s">
        <v>128</v>
      </c>
      <c r="F150" s="266">
        <v>4.1</v>
      </c>
    </row>
    <row r="151" spans="1:6" ht="13.5">
      <c r="A151" s="284" t="s">
        <v>64</v>
      </c>
      <c r="B151" s="161" t="s">
        <v>35</v>
      </c>
      <c r="C151" s="161" t="s">
        <v>20</v>
      </c>
      <c r="D151" s="168" t="s">
        <v>206</v>
      </c>
      <c r="E151" s="161"/>
      <c r="F151" s="281">
        <f>F152</f>
        <v>10.3</v>
      </c>
    </row>
    <row r="152" spans="1:6" ht="15.75">
      <c r="A152" s="251" t="s">
        <v>109</v>
      </c>
      <c r="B152" s="129" t="s">
        <v>35</v>
      </c>
      <c r="C152" s="129" t="s">
        <v>20</v>
      </c>
      <c r="D152" s="168" t="s">
        <v>206</v>
      </c>
      <c r="E152" s="255" t="s">
        <v>128</v>
      </c>
      <c r="F152" s="266">
        <v>10.3</v>
      </c>
    </row>
    <row r="153" spans="1:6" s="30" customFormat="1" ht="25.5" customHeight="1">
      <c r="A153" s="285" t="s">
        <v>200</v>
      </c>
      <c r="B153" s="143" t="s">
        <v>35</v>
      </c>
      <c r="C153" s="143" t="s">
        <v>20</v>
      </c>
      <c r="D153" s="159" t="s">
        <v>207</v>
      </c>
      <c r="E153" s="273"/>
      <c r="F153" s="265">
        <f>F154</f>
        <v>275</v>
      </c>
    </row>
    <row r="154" spans="1:6" ht="32.25" thickBot="1">
      <c r="A154" s="243" t="s">
        <v>149</v>
      </c>
      <c r="B154" s="244" t="s">
        <v>35</v>
      </c>
      <c r="C154" s="244" t="s">
        <v>20</v>
      </c>
      <c r="D154" s="286" t="s">
        <v>207</v>
      </c>
      <c r="E154" s="287" t="s">
        <v>148</v>
      </c>
      <c r="F154" s="276">
        <v>275</v>
      </c>
    </row>
    <row r="155" spans="1:6" ht="14.25">
      <c r="A155" s="288" t="s">
        <v>65</v>
      </c>
      <c r="B155" s="289" t="s">
        <v>66</v>
      </c>
      <c r="C155" s="289"/>
      <c r="D155" s="289"/>
      <c r="E155" s="289"/>
      <c r="F155" s="290">
        <f>F156</f>
        <v>13</v>
      </c>
    </row>
    <row r="156" spans="1:6" ht="12.75">
      <c r="A156" s="121" t="s">
        <v>67</v>
      </c>
      <c r="B156" s="112" t="s">
        <v>66</v>
      </c>
      <c r="C156" s="112" t="s">
        <v>20</v>
      </c>
      <c r="D156" s="112"/>
      <c r="E156" s="112"/>
      <c r="F156" s="118">
        <f>F157</f>
        <v>13</v>
      </c>
    </row>
    <row r="157" spans="1:6" ht="12.75">
      <c r="A157" s="121" t="s">
        <v>69</v>
      </c>
      <c r="B157" s="112" t="s">
        <v>66</v>
      </c>
      <c r="C157" s="112" t="s">
        <v>20</v>
      </c>
      <c r="D157" s="112" t="s">
        <v>68</v>
      </c>
      <c r="E157" s="112"/>
      <c r="F157" s="166">
        <f>F158</f>
        <v>13</v>
      </c>
    </row>
    <row r="158" spans="1:6" ht="12.75">
      <c r="A158" s="121" t="s">
        <v>134</v>
      </c>
      <c r="B158" s="112" t="s">
        <v>66</v>
      </c>
      <c r="C158" s="112" t="s">
        <v>20</v>
      </c>
      <c r="D158" s="112" t="s">
        <v>68</v>
      </c>
      <c r="E158" s="112" t="s">
        <v>130</v>
      </c>
      <c r="F158" s="166">
        <v>13</v>
      </c>
    </row>
    <row r="159" ht="12.75">
      <c r="F159" s="33">
        <f>F14+F60+F71+F82+F99+F132+F155</f>
        <v>17688.8</v>
      </c>
    </row>
    <row r="161" spans="5:6" ht="12.75">
      <c r="E161" s="7" t="s">
        <v>20</v>
      </c>
      <c r="F161" s="8">
        <f>F14</f>
        <v>4388.6</v>
      </c>
    </row>
    <row r="162" spans="5:6" ht="12.75">
      <c r="E162" s="7" t="s">
        <v>27</v>
      </c>
      <c r="F162" s="8">
        <f>F60</f>
        <v>150.9</v>
      </c>
    </row>
    <row r="163" spans="5:6" ht="12.75">
      <c r="E163" s="7" t="s">
        <v>21</v>
      </c>
      <c r="F163" s="8">
        <f>F71</f>
        <v>147</v>
      </c>
    </row>
    <row r="164" spans="5:6" ht="12.75">
      <c r="E164" s="7" t="s">
        <v>29</v>
      </c>
      <c r="F164" s="8">
        <f>F82</f>
        <v>974</v>
      </c>
    </row>
    <row r="165" spans="5:6" ht="12.75">
      <c r="E165" s="7" t="s">
        <v>30</v>
      </c>
      <c r="F165" s="8">
        <f>F99</f>
        <v>6734.2</v>
      </c>
    </row>
    <row r="166" spans="5:6" ht="12.75" hidden="1">
      <c r="E166" s="7" t="s">
        <v>34</v>
      </c>
      <c r="F166" s="8"/>
    </row>
    <row r="167" spans="5:6" ht="12.75">
      <c r="E167" s="7" t="s">
        <v>35</v>
      </c>
      <c r="F167" s="8">
        <f>F132</f>
        <v>5281.099999999999</v>
      </c>
    </row>
    <row r="168" spans="5:6" ht="0.75" customHeight="1">
      <c r="E168" s="7" t="s">
        <v>70</v>
      </c>
      <c r="F168" s="8"/>
    </row>
    <row r="169" spans="5:6" ht="10.5" customHeight="1">
      <c r="E169" s="7">
        <v>10</v>
      </c>
      <c r="F169" s="8">
        <f>F155</f>
        <v>13</v>
      </c>
    </row>
    <row r="170" spans="5:6" ht="12.75" hidden="1">
      <c r="E170" s="7" t="s">
        <v>98</v>
      </c>
      <c r="F170" s="8"/>
    </row>
    <row r="171" ht="12.75">
      <c r="F171" s="32">
        <f>SUM(F161:F170)</f>
        <v>17688.8</v>
      </c>
    </row>
  </sheetData>
  <sheetProtection/>
  <mergeCells count="12">
    <mergeCell ref="A2:F2"/>
    <mergeCell ref="A3:G3"/>
    <mergeCell ref="D1:F1"/>
    <mergeCell ref="A6:F6"/>
    <mergeCell ref="F12:F13"/>
    <mergeCell ref="A9:F9"/>
    <mergeCell ref="A10:F10"/>
    <mergeCell ref="E11:F11"/>
    <mergeCell ref="B8:F8"/>
    <mergeCell ref="A7:F7"/>
    <mergeCell ref="D5:F5"/>
    <mergeCell ref="B4:F4"/>
  </mergeCells>
  <printOptions/>
  <pageMargins left="0.64" right="0.33" top="0.31" bottom="0.35" header="0.27" footer="0.3"/>
  <pageSetup horizontalDpi="600" verticalDpi="600" orientation="portrait" paperSize="9" scale="80" r:id="rId1"/>
  <ignoredErrors>
    <ignoredError sqref="D110 D15:D32 D60:D61 D44:D46 D47:E54 D83 B99:C114 A110 E34:E37 E110:E111 G132:G147 B56:C56 B14:C35 B84:D84 E83:E84 E88:E95 E86 A126:C129 E127 B130:C130 F155:F157 G149:G160 F135 B149:E160 F159:F160 F145:F146 F151 F140 F149 F153 F142 B132:D147 E134:E147 B60:C83 B44:C54 B120:C125" numberStoredAsText="1"/>
    <ignoredError sqref="D34:D35 D33 D41:D43 D36:D37 D38:D40 B36:C37 B41:C43 B38:C40 B89:C90 B85:C85 B88:C88 B91:C95 B96:C98 B87:C87 D87 D88 D91:D95 D89:D90 E131:E133 F132" numberStoredAsText="1" twoDigitTextYear="1"/>
    <ignoredError sqref="D101:E107 F102:F107 F131" formula="1"/>
    <ignoredError sqref="E131:E133 F132" numberStoredAsText="1" formula="1"/>
    <ignoredError sqref="B86:C86 D85:D86 D96:D9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166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4" sqref="B4:G4"/>
    </sheetView>
  </sheetViews>
  <sheetFormatPr defaultColWidth="9.140625" defaultRowHeight="12.75"/>
  <cols>
    <col min="1" max="1" width="75.8515625" style="15" customWidth="1"/>
    <col min="2" max="2" width="5.57421875" style="15" customWidth="1"/>
    <col min="3" max="3" width="5.8515625" style="15" customWidth="1"/>
    <col min="4" max="4" width="9.140625" style="15" customWidth="1"/>
    <col min="5" max="5" width="6.57421875" style="15" customWidth="1"/>
    <col min="6" max="6" width="11.00390625" style="15" bestFit="1" customWidth="1"/>
    <col min="7" max="7" width="11.140625" style="15" customWidth="1"/>
    <col min="8" max="16384" width="9.140625" style="15" customWidth="1"/>
  </cols>
  <sheetData>
    <row r="1" spans="4:7" ht="12.75">
      <c r="D1" s="331" t="s">
        <v>49</v>
      </c>
      <c r="E1" s="331"/>
      <c r="F1" s="331"/>
      <c r="G1" s="331"/>
    </row>
    <row r="2" spans="1:7" ht="30.75" customHeight="1">
      <c r="A2" s="337" t="s">
        <v>261</v>
      </c>
      <c r="B2" s="338"/>
      <c r="C2" s="338"/>
      <c r="D2" s="338"/>
      <c r="E2" s="338"/>
      <c r="F2" s="338"/>
      <c r="G2" s="338"/>
    </row>
    <row r="3" spans="1:7" ht="39" customHeight="1">
      <c r="A3" s="337" t="s">
        <v>260</v>
      </c>
      <c r="B3" s="338"/>
      <c r="C3" s="338"/>
      <c r="D3" s="338"/>
      <c r="E3" s="338"/>
      <c r="F3" s="338"/>
      <c r="G3" s="338"/>
    </row>
    <row r="4" spans="2:7" ht="12.75">
      <c r="B4" s="339" t="s">
        <v>270</v>
      </c>
      <c r="C4" s="339"/>
      <c r="D4" s="339"/>
      <c r="E4" s="339"/>
      <c r="F4" s="339"/>
      <c r="G4" s="339"/>
    </row>
    <row r="5" spans="4:7" ht="12.75">
      <c r="D5" s="331" t="s">
        <v>74</v>
      </c>
      <c r="E5" s="331"/>
      <c r="F5" s="331"/>
      <c r="G5" s="331"/>
    </row>
    <row r="6" spans="1:7" ht="12.75">
      <c r="A6" s="329" t="s">
        <v>253</v>
      </c>
      <c r="B6" s="329"/>
      <c r="C6" s="329"/>
      <c r="D6" s="329"/>
      <c r="E6" s="329"/>
      <c r="F6" s="329"/>
      <c r="G6" s="329"/>
    </row>
    <row r="7" spans="1:7" ht="20.25" customHeight="1">
      <c r="A7" s="329" t="s">
        <v>214</v>
      </c>
      <c r="B7" s="330"/>
      <c r="C7" s="330"/>
      <c r="D7" s="330"/>
      <c r="E7" s="330"/>
      <c r="F7" s="330"/>
      <c r="G7" s="330"/>
    </row>
    <row r="8" spans="2:7" ht="12.75">
      <c r="B8" s="339" t="s">
        <v>251</v>
      </c>
      <c r="C8" s="339"/>
      <c r="D8" s="339"/>
      <c r="E8" s="339"/>
      <c r="F8" s="339"/>
      <c r="G8" s="339"/>
    </row>
    <row r="9" spans="1:7" ht="20.25">
      <c r="A9" s="334" t="s">
        <v>50</v>
      </c>
      <c r="B9" s="334"/>
      <c r="C9" s="334"/>
      <c r="D9" s="334"/>
      <c r="E9" s="334"/>
      <c r="F9" s="334"/>
      <c r="G9" s="334"/>
    </row>
    <row r="10" spans="1:7" ht="45.75" customHeight="1">
      <c r="A10" s="335" t="s">
        <v>210</v>
      </c>
      <c r="B10" s="335"/>
      <c r="C10" s="335"/>
      <c r="D10" s="335"/>
      <c r="E10" s="335"/>
      <c r="F10" s="335"/>
      <c r="G10" s="335"/>
    </row>
    <row r="11" spans="1:6" ht="14.25" customHeight="1">
      <c r="A11" s="20"/>
      <c r="B11" s="34"/>
      <c r="C11" s="34"/>
      <c r="D11" s="20"/>
      <c r="E11" s="341" t="s">
        <v>80</v>
      </c>
      <c r="F11" s="341"/>
    </row>
    <row r="12" spans="1:7" ht="38.25">
      <c r="A12" s="35" t="s">
        <v>51</v>
      </c>
      <c r="B12" s="36" t="s">
        <v>52</v>
      </c>
      <c r="C12" s="36"/>
      <c r="D12" s="36"/>
      <c r="E12" s="36"/>
      <c r="F12" s="340" t="s">
        <v>184</v>
      </c>
      <c r="G12" s="340" t="s">
        <v>211</v>
      </c>
    </row>
    <row r="13" spans="1:7" ht="33.75">
      <c r="A13" s="37"/>
      <c r="B13" s="38" t="s">
        <v>55</v>
      </c>
      <c r="C13" s="38" t="s">
        <v>54</v>
      </c>
      <c r="D13" s="38" t="s">
        <v>53</v>
      </c>
      <c r="E13" s="38" t="s">
        <v>56</v>
      </c>
      <c r="F13" s="340"/>
      <c r="G13" s="340"/>
    </row>
    <row r="14" spans="1:7" ht="14.25">
      <c r="A14" s="98" t="s">
        <v>19</v>
      </c>
      <c r="B14" s="99" t="s">
        <v>20</v>
      </c>
      <c r="C14" s="99" t="s">
        <v>17</v>
      </c>
      <c r="D14" s="99" t="s">
        <v>18</v>
      </c>
      <c r="E14" s="99" t="s">
        <v>16</v>
      </c>
      <c r="F14" s="100">
        <f>F15+F22+F44+F38+F48</f>
        <v>4286.7</v>
      </c>
      <c r="G14" s="100">
        <f>G15+G22+G44+G38+G48</f>
        <v>4415.2</v>
      </c>
    </row>
    <row r="15" spans="1:7" ht="25.5">
      <c r="A15" s="101" t="s">
        <v>26</v>
      </c>
      <c r="B15" s="99" t="s">
        <v>20</v>
      </c>
      <c r="C15" s="99" t="s">
        <v>27</v>
      </c>
      <c r="D15" s="99" t="s">
        <v>18</v>
      </c>
      <c r="E15" s="99" t="s">
        <v>16</v>
      </c>
      <c r="F15" s="102">
        <f aca="true" t="shared" si="0" ref="F15:G18">F16</f>
        <v>681.5</v>
      </c>
      <c r="G15" s="102">
        <f t="shared" si="0"/>
        <v>681.5</v>
      </c>
    </row>
    <row r="16" spans="1:7" ht="25.5">
      <c r="A16" s="103" t="s">
        <v>22</v>
      </c>
      <c r="B16" s="104" t="s">
        <v>20</v>
      </c>
      <c r="C16" s="104" t="s">
        <v>27</v>
      </c>
      <c r="D16" s="104" t="s">
        <v>23</v>
      </c>
      <c r="E16" s="104" t="s">
        <v>16</v>
      </c>
      <c r="F16" s="105">
        <f t="shared" si="0"/>
        <v>681.5</v>
      </c>
      <c r="G16" s="105">
        <f t="shared" si="0"/>
        <v>681.5</v>
      </c>
    </row>
    <row r="17" spans="1:7" ht="12.75">
      <c r="A17" s="103" t="s">
        <v>1</v>
      </c>
      <c r="B17" s="104" t="s">
        <v>20</v>
      </c>
      <c r="C17" s="104" t="s">
        <v>27</v>
      </c>
      <c r="D17" s="104" t="s">
        <v>0</v>
      </c>
      <c r="E17" s="104" t="s">
        <v>16</v>
      </c>
      <c r="F17" s="105">
        <f t="shared" si="0"/>
        <v>681.5</v>
      </c>
      <c r="G17" s="105">
        <f t="shared" si="0"/>
        <v>681.5</v>
      </c>
    </row>
    <row r="18" spans="1:7" ht="38.25">
      <c r="A18" s="103" t="s">
        <v>107</v>
      </c>
      <c r="B18" s="104" t="s">
        <v>20</v>
      </c>
      <c r="C18" s="104" t="s">
        <v>27</v>
      </c>
      <c r="D18" s="104" t="s">
        <v>0</v>
      </c>
      <c r="E18" s="104">
        <v>100</v>
      </c>
      <c r="F18" s="105">
        <f t="shared" si="0"/>
        <v>681.5</v>
      </c>
      <c r="G18" s="105">
        <f t="shared" si="0"/>
        <v>681.5</v>
      </c>
    </row>
    <row r="19" spans="1:7" ht="12.75">
      <c r="A19" s="103" t="s">
        <v>108</v>
      </c>
      <c r="B19" s="104" t="s">
        <v>20</v>
      </c>
      <c r="C19" s="104" t="s">
        <v>27</v>
      </c>
      <c r="D19" s="104" t="s">
        <v>0</v>
      </c>
      <c r="E19" s="104">
        <v>120</v>
      </c>
      <c r="F19" s="105">
        <f>F20+F21</f>
        <v>681.5</v>
      </c>
      <c r="G19" s="105">
        <f>G20+G21</f>
        <v>681.5</v>
      </c>
    </row>
    <row r="20" spans="1:7" ht="14.25" customHeight="1">
      <c r="A20" s="106" t="s">
        <v>109</v>
      </c>
      <c r="B20" s="104" t="s">
        <v>20</v>
      </c>
      <c r="C20" s="104" t="s">
        <v>27</v>
      </c>
      <c r="D20" s="104" t="s">
        <v>0</v>
      </c>
      <c r="E20" s="104">
        <v>121</v>
      </c>
      <c r="F20" s="105">
        <v>681.5</v>
      </c>
      <c r="G20" s="105">
        <v>681.5</v>
      </c>
    </row>
    <row r="21" spans="1:7" ht="15" hidden="1">
      <c r="A21" s="106" t="s">
        <v>110</v>
      </c>
      <c r="B21" s="104" t="s">
        <v>20</v>
      </c>
      <c r="C21" s="104" t="s">
        <v>27</v>
      </c>
      <c r="D21" s="104" t="s">
        <v>0</v>
      </c>
      <c r="E21" s="104">
        <v>122</v>
      </c>
      <c r="F21" s="105"/>
      <c r="G21" s="105"/>
    </row>
    <row r="22" spans="1:7" ht="38.25">
      <c r="A22" s="101" t="s">
        <v>28</v>
      </c>
      <c r="B22" s="99" t="s">
        <v>20</v>
      </c>
      <c r="C22" s="99" t="s">
        <v>29</v>
      </c>
      <c r="D22" s="99" t="s">
        <v>18</v>
      </c>
      <c r="E22" s="99" t="s">
        <v>16</v>
      </c>
      <c r="F22" s="107">
        <f>F23+F32</f>
        <v>3039</v>
      </c>
      <c r="G22" s="107">
        <f>G23+G32</f>
        <v>3059.5</v>
      </c>
    </row>
    <row r="23" spans="1:7" ht="25.5">
      <c r="A23" s="101" t="s">
        <v>22</v>
      </c>
      <c r="B23" s="99" t="s">
        <v>20</v>
      </c>
      <c r="C23" s="99" t="s">
        <v>29</v>
      </c>
      <c r="D23" s="99" t="s">
        <v>23</v>
      </c>
      <c r="E23" s="99" t="s">
        <v>16</v>
      </c>
      <c r="F23" s="107">
        <f>F24</f>
        <v>3018.2</v>
      </c>
      <c r="G23" s="107">
        <f>G24</f>
        <v>3038.7</v>
      </c>
    </row>
    <row r="24" spans="1:7" ht="12.75">
      <c r="A24" s="103" t="s">
        <v>24</v>
      </c>
      <c r="B24" s="104" t="s">
        <v>20</v>
      </c>
      <c r="C24" s="104" t="s">
        <v>29</v>
      </c>
      <c r="D24" s="104" t="s">
        <v>25</v>
      </c>
      <c r="E24" s="104" t="s">
        <v>16</v>
      </c>
      <c r="F24" s="108">
        <f>F25+F27+F28+F29+F30+F31</f>
        <v>3018.2</v>
      </c>
      <c r="G24" s="108">
        <f>G25+G27+G28+G29+G30+G31</f>
        <v>3038.7</v>
      </c>
    </row>
    <row r="25" spans="1:7" ht="14.25" customHeight="1">
      <c r="A25" s="106" t="s">
        <v>109</v>
      </c>
      <c r="B25" s="104" t="s">
        <v>20</v>
      </c>
      <c r="C25" s="104" t="s">
        <v>29</v>
      </c>
      <c r="D25" s="104" t="s">
        <v>25</v>
      </c>
      <c r="E25" s="104">
        <v>121</v>
      </c>
      <c r="F25" s="108">
        <v>2682.7</v>
      </c>
      <c r="G25" s="108">
        <v>2682.7</v>
      </c>
    </row>
    <row r="26" spans="1:7" ht="15" hidden="1">
      <c r="A26" s="106" t="s">
        <v>110</v>
      </c>
      <c r="B26" s="104" t="s">
        <v>20</v>
      </c>
      <c r="C26" s="104" t="s">
        <v>29</v>
      </c>
      <c r="D26" s="104" t="s">
        <v>25</v>
      </c>
      <c r="E26" s="104">
        <v>122</v>
      </c>
      <c r="F26" s="108"/>
      <c r="G26" s="108"/>
    </row>
    <row r="27" spans="1:7" ht="31.5" hidden="1">
      <c r="A27" s="109" t="s">
        <v>111</v>
      </c>
      <c r="B27" s="104" t="s">
        <v>20</v>
      </c>
      <c r="C27" s="104" t="s">
        <v>29</v>
      </c>
      <c r="D27" s="104" t="s">
        <v>25</v>
      </c>
      <c r="E27" s="104">
        <v>242</v>
      </c>
      <c r="F27" s="108"/>
      <c r="G27" s="108"/>
    </row>
    <row r="28" spans="1:7" ht="31.5" hidden="1">
      <c r="A28" s="109" t="s">
        <v>112</v>
      </c>
      <c r="B28" s="104" t="s">
        <v>20</v>
      </c>
      <c r="C28" s="104" t="s">
        <v>29</v>
      </c>
      <c r="D28" s="104" t="s">
        <v>25</v>
      </c>
      <c r="E28" s="104">
        <v>243</v>
      </c>
      <c r="F28" s="108"/>
      <c r="G28" s="108"/>
    </row>
    <row r="29" spans="1:7" ht="31.5">
      <c r="A29" s="109" t="s">
        <v>113</v>
      </c>
      <c r="B29" s="104" t="s">
        <v>20</v>
      </c>
      <c r="C29" s="104" t="s">
        <v>29</v>
      </c>
      <c r="D29" s="104" t="s">
        <v>25</v>
      </c>
      <c r="E29" s="104">
        <v>244</v>
      </c>
      <c r="F29" s="108">
        <v>309.5</v>
      </c>
      <c r="G29" s="108">
        <v>330</v>
      </c>
    </row>
    <row r="30" spans="1:7" ht="15.75">
      <c r="A30" s="109" t="s">
        <v>114</v>
      </c>
      <c r="B30" s="104" t="s">
        <v>20</v>
      </c>
      <c r="C30" s="104" t="s">
        <v>29</v>
      </c>
      <c r="D30" s="104" t="s">
        <v>25</v>
      </c>
      <c r="E30" s="104">
        <v>851</v>
      </c>
      <c r="F30" s="108">
        <v>20</v>
      </c>
      <c r="G30" s="108">
        <v>20</v>
      </c>
    </row>
    <row r="31" spans="1:7" ht="15.75">
      <c r="A31" s="109" t="s">
        <v>115</v>
      </c>
      <c r="B31" s="104" t="s">
        <v>20</v>
      </c>
      <c r="C31" s="104" t="s">
        <v>29</v>
      </c>
      <c r="D31" s="104" t="s">
        <v>25</v>
      </c>
      <c r="E31" s="104">
        <v>852</v>
      </c>
      <c r="F31" s="108">
        <v>6</v>
      </c>
      <c r="G31" s="108">
        <v>6</v>
      </c>
    </row>
    <row r="32" spans="1:7" ht="12.75">
      <c r="A32" s="101" t="s">
        <v>94</v>
      </c>
      <c r="B32" s="99" t="s">
        <v>20</v>
      </c>
      <c r="C32" s="99" t="s">
        <v>29</v>
      </c>
      <c r="D32" s="99" t="s">
        <v>93</v>
      </c>
      <c r="E32" s="99"/>
      <c r="F32" s="107">
        <f>F33+F37</f>
        <v>20.8</v>
      </c>
      <c r="G32" s="107">
        <f>G33+G37</f>
        <v>20.8</v>
      </c>
    </row>
    <row r="33" spans="1:7" ht="34.5" customHeight="1">
      <c r="A33" s="110" t="s">
        <v>96</v>
      </c>
      <c r="B33" s="104" t="s">
        <v>20</v>
      </c>
      <c r="C33" s="104" t="s">
        <v>29</v>
      </c>
      <c r="D33" s="104" t="s">
        <v>76</v>
      </c>
      <c r="E33" s="104"/>
      <c r="F33" s="108">
        <f>F34</f>
        <v>20.8</v>
      </c>
      <c r="G33" s="108">
        <f>G34</f>
        <v>20.8</v>
      </c>
    </row>
    <row r="34" spans="1:7" ht="24">
      <c r="A34" s="110" t="s">
        <v>186</v>
      </c>
      <c r="B34" s="104" t="s">
        <v>20</v>
      </c>
      <c r="C34" s="104" t="s">
        <v>29</v>
      </c>
      <c r="D34" s="111" t="s">
        <v>76</v>
      </c>
      <c r="E34" s="112" t="s">
        <v>185</v>
      </c>
      <c r="F34" s="108">
        <f>F35</f>
        <v>20.8</v>
      </c>
      <c r="G34" s="108">
        <f>G35</f>
        <v>20.8</v>
      </c>
    </row>
    <row r="35" spans="1:7" ht="24">
      <c r="A35" s="113" t="s">
        <v>75</v>
      </c>
      <c r="B35" s="104" t="s">
        <v>20</v>
      </c>
      <c r="C35" s="104" t="s">
        <v>29</v>
      </c>
      <c r="D35" s="114" t="s">
        <v>77</v>
      </c>
      <c r="E35" s="115" t="s">
        <v>185</v>
      </c>
      <c r="F35" s="108">
        <v>20.8</v>
      </c>
      <c r="G35" s="108">
        <v>20.8</v>
      </c>
    </row>
    <row r="36" spans="1:7" ht="48" hidden="1">
      <c r="A36" s="116" t="s">
        <v>218</v>
      </c>
      <c r="B36" s="104" t="s">
        <v>20</v>
      </c>
      <c r="C36" s="104" t="s">
        <v>29</v>
      </c>
      <c r="D36" s="114" t="s">
        <v>85</v>
      </c>
      <c r="E36" s="115"/>
      <c r="F36" s="108">
        <f>F37</f>
        <v>0</v>
      </c>
      <c r="G36" s="108">
        <f>G37</f>
        <v>0</v>
      </c>
    </row>
    <row r="37" spans="1:7" ht="12.75" hidden="1">
      <c r="A37" s="113" t="s">
        <v>219</v>
      </c>
      <c r="B37" s="104" t="s">
        <v>20</v>
      </c>
      <c r="C37" s="104" t="s">
        <v>29</v>
      </c>
      <c r="D37" s="114" t="s">
        <v>220</v>
      </c>
      <c r="E37" s="115" t="s">
        <v>117</v>
      </c>
      <c r="F37" s="108"/>
      <c r="G37" s="108"/>
    </row>
    <row r="38" spans="1:7" ht="25.5" hidden="1">
      <c r="A38" s="101" t="s">
        <v>86</v>
      </c>
      <c r="B38" s="99" t="s">
        <v>20</v>
      </c>
      <c r="C38" s="99" t="s">
        <v>87</v>
      </c>
      <c r="D38" s="114"/>
      <c r="E38" s="115"/>
      <c r="F38" s="107">
        <f aca="true" t="shared" si="1" ref="F38:G40">F39</f>
        <v>0</v>
      </c>
      <c r="G38" s="107">
        <f t="shared" si="1"/>
        <v>0</v>
      </c>
    </row>
    <row r="39" spans="1:7" ht="12.75" hidden="1">
      <c r="A39" s="103" t="s">
        <v>94</v>
      </c>
      <c r="B39" s="104" t="s">
        <v>20</v>
      </c>
      <c r="C39" s="104" t="s">
        <v>87</v>
      </c>
      <c r="D39" s="104" t="s">
        <v>93</v>
      </c>
      <c r="E39" s="115"/>
      <c r="F39" s="107">
        <f t="shared" si="1"/>
        <v>0</v>
      </c>
      <c r="G39" s="107">
        <f t="shared" si="1"/>
        <v>0</v>
      </c>
    </row>
    <row r="40" spans="1:7" ht="36" hidden="1">
      <c r="A40" s="110" t="s">
        <v>95</v>
      </c>
      <c r="B40" s="104" t="s">
        <v>20</v>
      </c>
      <c r="C40" s="104" t="s">
        <v>87</v>
      </c>
      <c r="D40" s="104" t="s">
        <v>85</v>
      </c>
      <c r="E40" s="104"/>
      <c r="F40" s="108">
        <f t="shared" si="1"/>
        <v>0</v>
      </c>
      <c r="G40" s="108">
        <f t="shared" si="1"/>
        <v>0</v>
      </c>
    </row>
    <row r="41" spans="1:7" ht="12.75" hidden="1">
      <c r="A41" s="110" t="s">
        <v>116</v>
      </c>
      <c r="B41" s="104" t="s">
        <v>20</v>
      </c>
      <c r="C41" s="104" t="s">
        <v>87</v>
      </c>
      <c r="D41" s="104" t="s">
        <v>85</v>
      </c>
      <c r="E41" s="104">
        <v>540</v>
      </c>
      <c r="F41" s="108">
        <f>F42+F43</f>
        <v>0</v>
      </c>
      <c r="G41" s="108">
        <f>G42+G43</f>
        <v>0</v>
      </c>
    </row>
    <row r="42" spans="1:7" ht="13.5" customHeight="1" hidden="1">
      <c r="A42" s="117" t="s">
        <v>89</v>
      </c>
      <c r="B42" s="104" t="s">
        <v>20</v>
      </c>
      <c r="C42" s="104" t="s">
        <v>87</v>
      </c>
      <c r="D42" s="114" t="s">
        <v>88</v>
      </c>
      <c r="E42" s="104">
        <v>540</v>
      </c>
      <c r="F42" s="108"/>
      <c r="G42" s="108"/>
    </row>
    <row r="43" spans="1:7" ht="12.75" hidden="1">
      <c r="A43" s="117" t="s">
        <v>90</v>
      </c>
      <c r="B43" s="104" t="s">
        <v>20</v>
      </c>
      <c r="C43" s="104" t="s">
        <v>87</v>
      </c>
      <c r="D43" s="114" t="s">
        <v>83</v>
      </c>
      <c r="E43" s="104">
        <v>540</v>
      </c>
      <c r="F43" s="108"/>
      <c r="G43" s="108"/>
    </row>
    <row r="44" spans="1:7" ht="12.75">
      <c r="A44" s="101" t="s">
        <v>2</v>
      </c>
      <c r="B44" s="99" t="s">
        <v>20</v>
      </c>
      <c r="C44" s="99">
        <v>11</v>
      </c>
      <c r="D44" s="99"/>
      <c r="E44" s="99" t="s">
        <v>16</v>
      </c>
      <c r="F44" s="100">
        <f aca="true" t="shared" si="2" ref="F44:G46">F45</f>
        <v>5</v>
      </c>
      <c r="G44" s="100">
        <f t="shared" si="2"/>
        <v>5</v>
      </c>
    </row>
    <row r="45" spans="1:7" ht="12.75">
      <c r="A45" s="101" t="s">
        <v>2</v>
      </c>
      <c r="B45" s="99" t="s">
        <v>20</v>
      </c>
      <c r="C45" s="99">
        <v>11</v>
      </c>
      <c r="D45" s="99" t="s">
        <v>4</v>
      </c>
      <c r="E45" s="99"/>
      <c r="F45" s="100">
        <f t="shared" si="2"/>
        <v>5</v>
      </c>
      <c r="G45" s="100">
        <f t="shared" si="2"/>
        <v>5</v>
      </c>
    </row>
    <row r="46" spans="1:7" ht="12.75">
      <c r="A46" s="103" t="s">
        <v>5</v>
      </c>
      <c r="B46" s="104" t="s">
        <v>20</v>
      </c>
      <c r="C46" s="104">
        <v>11</v>
      </c>
      <c r="D46" s="104" t="s">
        <v>6</v>
      </c>
      <c r="E46" s="104" t="s">
        <v>16</v>
      </c>
      <c r="F46" s="118">
        <f t="shared" si="2"/>
        <v>5</v>
      </c>
      <c r="G46" s="118">
        <f t="shared" si="2"/>
        <v>5</v>
      </c>
    </row>
    <row r="47" spans="1:7" ht="12.75">
      <c r="A47" s="103" t="s">
        <v>118</v>
      </c>
      <c r="B47" s="104" t="s">
        <v>20</v>
      </c>
      <c r="C47" s="104">
        <v>11</v>
      </c>
      <c r="D47" s="104" t="s">
        <v>6</v>
      </c>
      <c r="E47" s="104" t="s">
        <v>119</v>
      </c>
      <c r="F47" s="118">
        <v>5</v>
      </c>
      <c r="G47" s="118">
        <v>5</v>
      </c>
    </row>
    <row r="48" spans="1:7" ht="11.25" customHeight="1">
      <c r="A48" s="101" t="s">
        <v>38</v>
      </c>
      <c r="B48" s="99" t="s">
        <v>20</v>
      </c>
      <c r="C48" s="99">
        <v>13</v>
      </c>
      <c r="D48" s="99"/>
      <c r="E48" s="99"/>
      <c r="F48" s="100">
        <f>F49+F52+F55</f>
        <v>561.2</v>
      </c>
      <c r="G48" s="100">
        <f>G49+G52+G55</f>
        <v>669.2</v>
      </c>
    </row>
    <row r="49" spans="1:7" ht="36" customHeight="1">
      <c r="A49" s="119" t="s">
        <v>79</v>
      </c>
      <c r="B49" s="99" t="s">
        <v>20</v>
      </c>
      <c r="C49" s="99">
        <v>13</v>
      </c>
      <c r="D49" s="99" t="s">
        <v>39</v>
      </c>
      <c r="E49" s="99"/>
      <c r="F49" s="100">
        <f>F50</f>
        <v>19</v>
      </c>
      <c r="G49" s="100">
        <f>G50</f>
        <v>20</v>
      </c>
    </row>
    <row r="50" spans="1:7" ht="24">
      <c r="A50" s="110" t="s">
        <v>78</v>
      </c>
      <c r="B50" s="104" t="s">
        <v>20</v>
      </c>
      <c r="C50" s="104">
        <v>13</v>
      </c>
      <c r="D50" s="104" t="s">
        <v>40</v>
      </c>
      <c r="E50" s="104"/>
      <c r="F50" s="118">
        <f>F51</f>
        <v>19</v>
      </c>
      <c r="G50" s="118">
        <f>G51</f>
        <v>20</v>
      </c>
    </row>
    <row r="51" spans="1:7" ht="31.5">
      <c r="A51" s="109" t="s">
        <v>113</v>
      </c>
      <c r="B51" s="104" t="s">
        <v>20</v>
      </c>
      <c r="C51" s="104">
        <v>13</v>
      </c>
      <c r="D51" s="104" t="s">
        <v>40</v>
      </c>
      <c r="E51" s="104" t="s">
        <v>120</v>
      </c>
      <c r="F51" s="118">
        <v>19</v>
      </c>
      <c r="G51" s="118">
        <v>20</v>
      </c>
    </row>
    <row r="52" spans="1:7" ht="12.75">
      <c r="A52" s="119" t="s">
        <v>121</v>
      </c>
      <c r="B52" s="99" t="s">
        <v>20</v>
      </c>
      <c r="C52" s="99">
        <v>13</v>
      </c>
      <c r="D52" s="99" t="s">
        <v>122</v>
      </c>
      <c r="E52" s="99"/>
      <c r="F52" s="100">
        <f>F53</f>
        <v>287.8</v>
      </c>
      <c r="G52" s="100">
        <f>G53</f>
        <v>381.8</v>
      </c>
    </row>
    <row r="53" spans="1:7" ht="12.75">
      <c r="A53" s="103" t="s">
        <v>63</v>
      </c>
      <c r="B53" s="104" t="s">
        <v>20</v>
      </c>
      <c r="C53" s="104">
        <v>13</v>
      </c>
      <c r="D53" s="104" t="s">
        <v>62</v>
      </c>
      <c r="E53" s="104"/>
      <c r="F53" s="118">
        <f>F54</f>
        <v>287.8</v>
      </c>
      <c r="G53" s="118">
        <f>G54</f>
        <v>381.8</v>
      </c>
    </row>
    <row r="54" spans="1:7" ht="31.5">
      <c r="A54" s="109" t="s">
        <v>113</v>
      </c>
      <c r="B54" s="104" t="s">
        <v>20</v>
      </c>
      <c r="C54" s="104">
        <v>13</v>
      </c>
      <c r="D54" s="104" t="s">
        <v>62</v>
      </c>
      <c r="E54" s="104" t="s">
        <v>120</v>
      </c>
      <c r="F54" s="118">
        <v>287.8</v>
      </c>
      <c r="G54" s="118">
        <v>381.8</v>
      </c>
    </row>
    <row r="55" spans="1:7" s="30" customFormat="1" ht="48.75" customHeight="1">
      <c r="A55" s="120" t="s">
        <v>249</v>
      </c>
      <c r="B55" s="99" t="s">
        <v>20</v>
      </c>
      <c r="C55" s="99" t="s">
        <v>98</v>
      </c>
      <c r="D55" s="99" t="s">
        <v>132</v>
      </c>
      <c r="E55" s="99"/>
      <c r="F55" s="100">
        <f>F56</f>
        <v>254.4</v>
      </c>
      <c r="G55" s="100">
        <f>G56</f>
        <v>267.4</v>
      </c>
    </row>
    <row r="56" spans="1:7" ht="35.25" customHeight="1">
      <c r="A56" s="109" t="s">
        <v>111</v>
      </c>
      <c r="B56" s="104" t="s">
        <v>221</v>
      </c>
      <c r="C56" s="104" t="s">
        <v>98</v>
      </c>
      <c r="D56" s="104" t="s">
        <v>132</v>
      </c>
      <c r="E56" s="104" t="s">
        <v>133</v>
      </c>
      <c r="F56" s="118">
        <v>254.4</v>
      </c>
      <c r="G56" s="118">
        <v>267.4</v>
      </c>
    </row>
    <row r="57" spans="1:7" ht="14.25">
      <c r="A57" s="98" t="s">
        <v>31</v>
      </c>
      <c r="B57" s="99" t="s">
        <v>27</v>
      </c>
      <c r="C57" s="99" t="s">
        <v>17</v>
      </c>
      <c r="D57" s="99" t="s">
        <v>18</v>
      </c>
      <c r="E57" s="99" t="s">
        <v>16</v>
      </c>
      <c r="F57" s="100">
        <f aca="true" t="shared" si="3" ref="F57:G59">F58</f>
        <v>155.1</v>
      </c>
      <c r="G57" s="100">
        <f t="shared" si="3"/>
        <v>155.5</v>
      </c>
    </row>
    <row r="58" spans="1:7" ht="12.75">
      <c r="A58" s="121" t="s">
        <v>7</v>
      </c>
      <c r="B58" s="104" t="s">
        <v>27</v>
      </c>
      <c r="C58" s="104" t="s">
        <v>21</v>
      </c>
      <c r="D58" s="104" t="s">
        <v>18</v>
      </c>
      <c r="E58" s="104" t="s">
        <v>16</v>
      </c>
      <c r="F58" s="118">
        <f t="shared" si="3"/>
        <v>155.1</v>
      </c>
      <c r="G58" s="118">
        <f t="shared" si="3"/>
        <v>155.5</v>
      </c>
    </row>
    <row r="59" spans="1:7" ht="12.75">
      <c r="A59" s="121" t="s">
        <v>9</v>
      </c>
      <c r="B59" s="104" t="s">
        <v>27</v>
      </c>
      <c r="C59" s="104" t="s">
        <v>21</v>
      </c>
      <c r="D59" s="104" t="s">
        <v>10</v>
      </c>
      <c r="E59" s="104"/>
      <c r="F59" s="118">
        <f t="shared" si="3"/>
        <v>155.1</v>
      </c>
      <c r="G59" s="118">
        <f t="shared" si="3"/>
        <v>155.5</v>
      </c>
    </row>
    <row r="60" spans="1:7" ht="25.5">
      <c r="A60" s="103" t="s">
        <v>3</v>
      </c>
      <c r="B60" s="104" t="s">
        <v>27</v>
      </c>
      <c r="C60" s="104" t="s">
        <v>21</v>
      </c>
      <c r="D60" s="104" t="s">
        <v>8</v>
      </c>
      <c r="E60" s="104" t="s">
        <v>16</v>
      </c>
      <c r="F60" s="118">
        <f>F61+F63+F64+F65+F66+F67</f>
        <v>155.1</v>
      </c>
      <c r="G60" s="118">
        <f>G61+G63+G64+G65+G66+G67</f>
        <v>155.5</v>
      </c>
    </row>
    <row r="61" spans="1:7" ht="15">
      <c r="A61" s="106" t="s">
        <v>109</v>
      </c>
      <c r="B61" s="104" t="s">
        <v>27</v>
      </c>
      <c r="C61" s="104" t="s">
        <v>21</v>
      </c>
      <c r="D61" s="104" t="s">
        <v>8</v>
      </c>
      <c r="E61" s="104">
        <v>121</v>
      </c>
      <c r="F61" s="108">
        <v>155.1</v>
      </c>
      <c r="G61" s="108">
        <v>155.5</v>
      </c>
    </row>
    <row r="62" spans="1:7" ht="15" hidden="1">
      <c r="A62" s="106" t="s">
        <v>110</v>
      </c>
      <c r="B62" s="104" t="s">
        <v>27</v>
      </c>
      <c r="C62" s="104" t="s">
        <v>21</v>
      </c>
      <c r="D62" s="104" t="s">
        <v>8</v>
      </c>
      <c r="E62" s="104">
        <v>122</v>
      </c>
      <c r="F62" s="108"/>
      <c r="G62" s="108"/>
    </row>
    <row r="63" spans="1:7" ht="31.5" hidden="1">
      <c r="A63" s="109" t="s">
        <v>111</v>
      </c>
      <c r="B63" s="104" t="s">
        <v>27</v>
      </c>
      <c r="C63" s="104" t="s">
        <v>21</v>
      </c>
      <c r="D63" s="104" t="s">
        <v>8</v>
      </c>
      <c r="E63" s="104">
        <v>242</v>
      </c>
      <c r="F63" s="108"/>
      <c r="G63" s="108"/>
    </row>
    <row r="64" spans="1:7" ht="0.75" customHeight="1" hidden="1">
      <c r="A64" s="109" t="s">
        <v>112</v>
      </c>
      <c r="B64" s="104" t="s">
        <v>27</v>
      </c>
      <c r="C64" s="104" t="s">
        <v>21</v>
      </c>
      <c r="D64" s="104" t="s">
        <v>8</v>
      </c>
      <c r="E64" s="104">
        <v>243</v>
      </c>
      <c r="F64" s="108"/>
      <c r="G64" s="108"/>
    </row>
    <row r="65" spans="1:7" ht="31.5" hidden="1">
      <c r="A65" s="109" t="s">
        <v>113</v>
      </c>
      <c r="B65" s="104" t="s">
        <v>27</v>
      </c>
      <c r="C65" s="104" t="s">
        <v>21</v>
      </c>
      <c r="D65" s="104" t="s">
        <v>8</v>
      </c>
      <c r="E65" s="104">
        <v>244</v>
      </c>
      <c r="F65" s="108"/>
      <c r="G65" s="108"/>
    </row>
    <row r="66" spans="1:7" ht="15.75" hidden="1">
      <c r="A66" s="109" t="s">
        <v>114</v>
      </c>
      <c r="B66" s="104" t="s">
        <v>27</v>
      </c>
      <c r="C66" s="104" t="s">
        <v>21</v>
      </c>
      <c r="D66" s="104" t="s">
        <v>8</v>
      </c>
      <c r="E66" s="104">
        <v>851</v>
      </c>
      <c r="F66" s="108"/>
      <c r="G66" s="108"/>
    </row>
    <row r="67" spans="1:7" ht="0.75" customHeight="1">
      <c r="A67" s="109" t="s">
        <v>115</v>
      </c>
      <c r="B67" s="104" t="s">
        <v>27</v>
      </c>
      <c r="C67" s="104" t="s">
        <v>21</v>
      </c>
      <c r="D67" s="104" t="s">
        <v>8</v>
      </c>
      <c r="E67" s="104">
        <v>852</v>
      </c>
      <c r="F67" s="108"/>
      <c r="G67" s="108"/>
    </row>
    <row r="68" spans="1:7" ht="14.25">
      <c r="A68" s="98" t="s">
        <v>81</v>
      </c>
      <c r="B68" s="99" t="s">
        <v>21</v>
      </c>
      <c r="C68" s="99" t="s">
        <v>17</v>
      </c>
      <c r="D68" s="99" t="s">
        <v>18</v>
      </c>
      <c r="E68" s="122"/>
      <c r="F68" s="123">
        <f>F69+F75</f>
        <v>140</v>
      </c>
      <c r="G68" s="123">
        <f>G69+G75</f>
        <v>93.5</v>
      </c>
    </row>
    <row r="69" spans="1:7" s="30" customFormat="1" ht="27" customHeight="1">
      <c r="A69" s="119" t="s">
        <v>82</v>
      </c>
      <c r="B69" s="124" t="s">
        <v>21</v>
      </c>
      <c r="C69" s="124" t="s">
        <v>70</v>
      </c>
      <c r="D69" s="99"/>
      <c r="E69" s="99"/>
      <c r="F69" s="123">
        <f>F70+F72</f>
        <v>93.5</v>
      </c>
      <c r="G69" s="123">
        <f>G70+G72</f>
        <v>93.5</v>
      </c>
    </row>
    <row r="70" spans="1:7" ht="27.75" customHeight="1">
      <c r="A70" s="125" t="s">
        <v>187</v>
      </c>
      <c r="B70" s="124" t="s">
        <v>21</v>
      </c>
      <c r="C70" s="124" t="s">
        <v>70</v>
      </c>
      <c r="D70" s="124" t="s">
        <v>188</v>
      </c>
      <c r="E70" s="99"/>
      <c r="F70" s="123">
        <f>F71</f>
        <v>93.5</v>
      </c>
      <c r="G70" s="123">
        <f>G71</f>
        <v>93.5</v>
      </c>
    </row>
    <row r="71" spans="1:7" ht="31.5">
      <c r="A71" s="109" t="s">
        <v>113</v>
      </c>
      <c r="B71" s="126" t="s">
        <v>21</v>
      </c>
      <c r="C71" s="126" t="s">
        <v>70</v>
      </c>
      <c r="D71" s="126" t="s">
        <v>188</v>
      </c>
      <c r="E71" s="104">
        <v>244</v>
      </c>
      <c r="F71" s="127">
        <v>93.5</v>
      </c>
      <c r="G71" s="127">
        <v>93.5</v>
      </c>
    </row>
    <row r="72" spans="1:7" ht="12.75" hidden="1">
      <c r="A72" s="101" t="s">
        <v>94</v>
      </c>
      <c r="B72" s="124" t="s">
        <v>21</v>
      </c>
      <c r="C72" s="124" t="s">
        <v>70</v>
      </c>
      <c r="D72" s="99" t="s">
        <v>93</v>
      </c>
      <c r="E72" s="99"/>
      <c r="F72" s="123">
        <f>F73</f>
        <v>0</v>
      </c>
      <c r="G72" s="123">
        <f>G73</f>
        <v>0</v>
      </c>
    </row>
    <row r="73" spans="1:7" ht="36" hidden="1">
      <c r="A73" s="110" t="s">
        <v>95</v>
      </c>
      <c r="B73" s="126" t="s">
        <v>21</v>
      </c>
      <c r="C73" s="126" t="s">
        <v>70</v>
      </c>
      <c r="D73" s="104" t="s">
        <v>85</v>
      </c>
      <c r="E73" s="104"/>
      <c r="F73" s="127">
        <f>F74</f>
        <v>0</v>
      </c>
      <c r="G73" s="127">
        <f>G74</f>
        <v>0</v>
      </c>
    </row>
    <row r="74" spans="1:7" ht="12.75" hidden="1">
      <c r="A74" s="113" t="s">
        <v>57</v>
      </c>
      <c r="B74" s="126" t="s">
        <v>21</v>
      </c>
      <c r="C74" s="126" t="s">
        <v>70</v>
      </c>
      <c r="D74" s="114" t="s">
        <v>58</v>
      </c>
      <c r="E74" s="115" t="s">
        <v>117</v>
      </c>
      <c r="F74" s="127"/>
      <c r="G74" s="127"/>
    </row>
    <row r="75" spans="1:7" ht="12.75">
      <c r="A75" s="119" t="s">
        <v>123</v>
      </c>
      <c r="B75" s="124" t="s">
        <v>21</v>
      </c>
      <c r="C75" s="124" t="s">
        <v>66</v>
      </c>
      <c r="D75" s="99"/>
      <c r="E75" s="99"/>
      <c r="F75" s="123">
        <f aca="true" t="shared" si="4" ref="F75:G77">F76</f>
        <v>46.5</v>
      </c>
      <c r="G75" s="123">
        <f t="shared" si="4"/>
        <v>0</v>
      </c>
    </row>
    <row r="76" spans="1:7" ht="12.75">
      <c r="A76" s="121" t="s">
        <v>124</v>
      </c>
      <c r="B76" s="104" t="s">
        <v>21</v>
      </c>
      <c r="C76" s="104" t="s">
        <v>66</v>
      </c>
      <c r="D76" s="104" t="s">
        <v>101</v>
      </c>
      <c r="E76" s="122"/>
      <c r="F76" s="127">
        <f t="shared" si="4"/>
        <v>46.5</v>
      </c>
      <c r="G76" s="127">
        <f t="shared" si="4"/>
        <v>0</v>
      </c>
    </row>
    <row r="77" spans="1:7" ht="25.5">
      <c r="A77" s="128" t="s">
        <v>139</v>
      </c>
      <c r="B77" s="129" t="s">
        <v>21</v>
      </c>
      <c r="C77" s="129" t="s">
        <v>66</v>
      </c>
      <c r="D77" s="129" t="s">
        <v>131</v>
      </c>
      <c r="E77" s="130"/>
      <c r="F77" s="131">
        <f t="shared" si="4"/>
        <v>46.5</v>
      </c>
      <c r="G77" s="131">
        <f t="shared" si="4"/>
        <v>0</v>
      </c>
    </row>
    <row r="78" spans="1:7" ht="31.5">
      <c r="A78" s="132" t="s">
        <v>113</v>
      </c>
      <c r="B78" s="129" t="s">
        <v>21</v>
      </c>
      <c r="C78" s="129" t="s">
        <v>66</v>
      </c>
      <c r="D78" s="129" t="s">
        <v>131</v>
      </c>
      <c r="E78" s="130">
        <v>244</v>
      </c>
      <c r="F78" s="131">
        <v>46.5</v>
      </c>
      <c r="G78" s="131">
        <v>0</v>
      </c>
    </row>
    <row r="79" spans="1:7" s="30" customFormat="1" ht="16.5" customHeight="1">
      <c r="A79" s="133" t="s">
        <v>91</v>
      </c>
      <c r="B79" s="99" t="s">
        <v>29</v>
      </c>
      <c r="C79" s="99"/>
      <c r="D79" s="99"/>
      <c r="E79" s="134"/>
      <c r="F79" s="123">
        <f>F80+F88</f>
        <v>850</v>
      </c>
      <c r="G79" s="123">
        <f>G80+G88</f>
        <v>1677.5</v>
      </c>
    </row>
    <row r="80" spans="1:7" s="30" customFormat="1" ht="12.75">
      <c r="A80" s="101" t="s">
        <v>92</v>
      </c>
      <c r="B80" s="99" t="s">
        <v>29</v>
      </c>
      <c r="C80" s="99" t="s">
        <v>70</v>
      </c>
      <c r="D80" s="99"/>
      <c r="E80" s="134"/>
      <c r="F80" s="123">
        <f>F84+F86</f>
        <v>850</v>
      </c>
      <c r="G80" s="123">
        <f>G84+G86</f>
        <v>1677.5</v>
      </c>
    </row>
    <row r="81" spans="1:7" s="30" customFormat="1" ht="12.75">
      <c r="A81" s="121" t="s">
        <v>124</v>
      </c>
      <c r="B81" s="104" t="s">
        <v>29</v>
      </c>
      <c r="C81" s="104" t="s">
        <v>70</v>
      </c>
      <c r="D81" s="104" t="s">
        <v>101</v>
      </c>
      <c r="E81" s="122"/>
      <c r="F81" s="127">
        <f>F84</f>
        <v>850</v>
      </c>
      <c r="G81" s="127">
        <f>G84</f>
        <v>950</v>
      </c>
    </row>
    <row r="82" spans="1:7" s="30" customFormat="1" ht="25.5" hidden="1">
      <c r="A82" s="119" t="s">
        <v>233</v>
      </c>
      <c r="B82" s="99" t="s">
        <v>29</v>
      </c>
      <c r="C82" s="99" t="s">
        <v>70</v>
      </c>
      <c r="D82" s="99" t="s">
        <v>232</v>
      </c>
      <c r="E82" s="134"/>
      <c r="F82" s="123">
        <f>F83</f>
        <v>0</v>
      </c>
      <c r="G82" s="123">
        <f>G83</f>
        <v>0</v>
      </c>
    </row>
    <row r="83" spans="1:7" s="30" customFormat="1" ht="31.5" hidden="1">
      <c r="A83" s="132" t="s">
        <v>113</v>
      </c>
      <c r="B83" s="104" t="s">
        <v>29</v>
      </c>
      <c r="C83" s="104" t="s">
        <v>70</v>
      </c>
      <c r="D83" s="104" t="s">
        <v>232</v>
      </c>
      <c r="E83" s="135" t="s">
        <v>120</v>
      </c>
      <c r="F83" s="123">
        <v>0</v>
      </c>
      <c r="G83" s="123">
        <v>0</v>
      </c>
    </row>
    <row r="84" spans="1:7" s="30" customFormat="1" ht="25.5">
      <c r="A84" s="119" t="s">
        <v>223</v>
      </c>
      <c r="B84" s="99" t="s">
        <v>29</v>
      </c>
      <c r="C84" s="99" t="s">
        <v>70</v>
      </c>
      <c r="D84" s="99" t="s">
        <v>222</v>
      </c>
      <c r="E84" s="134"/>
      <c r="F84" s="123">
        <f>F85</f>
        <v>850</v>
      </c>
      <c r="G84" s="123">
        <f>G85</f>
        <v>950</v>
      </c>
    </row>
    <row r="85" spans="1:7" ht="31.5">
      <c r="A85" s="109" t="s">
        <v>113</v>
      </c>
      <c r="B85" s="104" t="s">
        <v>29</v>
      </c>
      <c r="C85" s="104" t="s">
        <v>70</v>
      </c>
      <c r="D85" s="104" t="s">
        <v>224</v>
      </c>
      <c r="E85" s="136" t="s">
        <v>120</v>
      </c>
      <c r="F85" s="127">
        <v>850</v>
      </c>
      <c r="G85" s="127">
        <v>950</v>
      </c>
    </row>
    <row r="86" spans="1:7" s="30" customFormat="1" ht="63.75">
      <c r="A86" s="101" t="s">
        <v>142</v>
      </c>
      <c r="B86" s="99" t="s">
        <v>29</v>
      </c>
      <c r="C86" s="99" t="s">
        <v>70</v>
      </c>
      <c r="D86" s="137" t="s">
        <v>143</v>
      </c>
      <c r="E86" s="134"/>
      <c r="F86" s="123">
        <f>F87</f>
        <v>0</v>
      </c>
      <c r="G86" s="123">
        <f>G87</f>
        <v>727.5</v>
      </c>
    </row>
    <row r="87" spans="1:7" s="30" customFormat="1" ht="31.5">
      <c r="A87" s="109" t="s">
        <v>113</v>
      </c>
      <c r="B87" s="104" t="s">
        <v>29</v>
      </c>
      <c r="C87" s="104" t="s">
        <v>70</v>
      </c>
      <c r="D87" s="138" t="s">
        <v>143</v>
      </c>
      <c r="E87" s="104">
        <v>244</v>
      </c>
      <c r="F87" s="127"/>
      <c r="G87" s="127">
        <v>727.5</v>
      </c>
    </row>
    <row r="88" spans="1:7" s="30" customFormat="1" ht="12.75" hidden="1">
      <c r="A88" s="139" t="s">
        <v>201</v>
      </c>
      <c r="B88" s="140" t="s">
        <v>29</v>
      </c>
      <c r="C88" s="140" t="s">
        <v>202</v>
      </c>
      <c r="D88" s="138"/>
      <c r="E88" s="104"/>
      <c r="F88" s="127">
        <f>F89</f>
        <v>0</v>
      </c>
      <c r="G88" s="127">
        <f>G89</f>
        <v>0</v>
      </c>
    </row>
    <row r="89" spans="1:7" s="30" customFormat="1" ht="36" hidden="1">
      <c r="A89" s="110" t="s">
        <v>203</v>
      </c>
      <c r="B89" s="104" t="s">
        <v>29</v>
      </c>
      <c r="C89" s="104" t="s">
        <v>202</v>
      </c>
      <c r="D89" s="138" t="s">
        <v>204</v>
      </c>
      <c r="E89" s="104"/>
      <c r="F89" s="127">
        <f>F90</f>
        <v>0</v>
      </c>
      <c r="G89" s="127">
        <f>G90</f>
        <v>0</v>
      </c>
    </row>
    <row r="90" spans="1:7" s="30" customFormat="1" ht="12.75" hidden="1">
      <c r="A90" s="110" t="s">
        <v>116</v>
      </c>
      <c r="B90" s="104" t="s">
        <v>29</v>
      </c>
      <c r="C90" s="104" t="s">
        <v>202</v>
      </c>
      <c r="D90" s="138" t="s">
        <v>204</v>
      </c>
      <c r="E90" s="104">
        <v>540</v>
      </c>
      <c r="F90" s="127"/>
      <c r="G90" s="127"/>
    </row>
    <row r="91" spans="1:7" ht="14.25">
      <c r="A91" s="98" t="s">
        <v>32</v>
      </c>
      <c r="B91" s="99" t="s">
        <v>30</v>
      </c>
      <c r="C91" s="99" t="s">
        <v>17</v>
      </c>
      <c r="D91" s="99" t="s">
        <v>18</v>
      </c>
      <c r="E91" s="99" t="s">
        <v>16</v>
      </c>
      <c r="F91" s="141">
        <f>F92+F100+F110</f>
        <v>7938.4</v>
      </c>
      <c r="G91" s="141">
        <f>G92+G100+G110</f>
        <v>2503.8</v>
      </c>
    </row>
    <row r="92" spans="1:7" ht="12.75">
      <c r="A92" s="133" t="s">
        <v>33</v>
      </c>
      <c r="B92" s="99" t="s">
        <v>30</v>
      </c>
      <c r="C92" s="99" t="s">
        <v>20</v>
      </c>
      <c r="D92" s="99" t="s">
        <v>18</v>
      </c>
      <c r="E92" s="99" t="s">
        <v>16</v>
      </c>
      <c r="F92" s="100">
        <f>F93</f>
        <v>0</v>
      </c>
      <c r="G92" s="100">
        <f>G93</f>
        <v>0</v>
      </c>
    </row>
    <row r="93" spans="1:7" ht="12.75" hidden="1">
      <c r="A93" s="121" t="s">
        <v>124</v>
      </c>
      <c r="B93" s="104" t="s">
        <v>30</v>
      </c>
      <c r="C93" s="104" t="s">
        <v>20</v>
      </c>
      <c r="D93" s="104" t="s">
        <v>101</v>
      </c>
      <c r="E93" s="104" t="s">
        <v>16</v>
      </c>
      <c r="F93" s="118">
        <f>F94+F96+F98</f>
        <v>0</v>
      </c>
      <c r="G93" s="118">
        <f>G94+G96+G98</f>
        <v>0</v>
      </c>
    </row>
    <row r="94" spans="1:7" ht="38.25" hidden="1">
      <c r="A94" s="142" t="s">
        <v>125</v>
      </c>
      <c r="B94" s="143" t="s">
        <v>30</v>
      </c>
      <c r="C94" s="143" t="s">
        <v>20</v>
      </c>
      <c r="D94" s="143" t="s">
        <v>135</v>
      </c>
      <c r="E94" s="144"/>
      <c r="F94" s="145">
        <f>F95</f>
        <v>0</v>
      </c>
      <c r="G94" s="145">
        <f>G95</f>
        <v>0</v>
      </c>
    </row>
    <row r="95" spans="1:7" ht="31.5" hidden="1">
      <c r="A95" s="132" t="s">
        <v>112</v>
      </c>
      <c r="B95" s="129" t="s">
        <v>30</v>
      </c>
      <c r="C95" s="129" t="s">
        <v>20</v>
      </c>
      <c r="D95" s="129" t="s">
        <v>135</v>
      </c>
      <c r="E95" s="130">
        <v>243</v>
      </c>
      <c r="F95" s="131"/>
      <c r="G95" s="131"/>
    </row>
    <row r="96" spans="1:7" ht="59.25" customHeight="1" hidden="1">
      <c r="A96" s="142" t="s">
        <v>126</v>
      </c>
      <c r="B96" s="143" t="s">
        <v>30</v>
      </c>
      <c r="C96" s="143" t="s">
        <v>20</v>
      </c>
      <c r="D96" s="143" t="s">
        <v>137</v>
      </c>
      <c r="E96" s="144"/>
      <c r="F96" s="145">
        <f>F97</f>
        <v>0</v>
      </c>
      <c r="G96" s="145">
        <f>G97</f>
        <v>0</v>
      </c>
    </row>
    <row r="97" spans="1:7" ht="31.5" hidden="1">
      <c r="A97" s="109" t="s">
        <v>113</v>
      </c>
      <c r="B97" s="129" t="s">
        <v>30</v>
      </c>
      <c r="C97" s="129" t="s">
        <v>20</v>
      </c>
      <c r="D97" s="129" t="s">
        <v>137</v>
      </c>
      <c r="E97" s="130">
        <v>244</v>
      </c>
      <c r="F97" s="131"/>
      <c r="G97" s="131"/>
    </row>
    <row r="98" spans="1:7" ht="38.25" hidden="1">
      <c r="A98" s="142" t="s">
        <v>127</v>
      </c>
      <c r="B98" s="143" t="s">
        <v>30</v>
      </c>
      <c r="C98" s="143" t="s">
        <v>20</v>
      </c>
      <c r="D98" s="143" t="s">
        <v>138</v>
      </c>
      <c r="E98" s="144"/>
      <c r="F98" s="145">
        <f>F99</f>
        <v>0</v>
      </c>
      <c r="G98" s="145">
        <f>G99</f>
        <v>0</v>
      </c>
    </row>
    <row r="99" spans="1:7" ht="31.5" hidden="1">
      <c r="A99" s="109" t="s">
        <v>113</v>
      </c>
      <c r="B99" s="129" t="s">
        <v>30</v>
      </c>
      <c r="C99" s="129" t="s">
        <v>20</v>
      </c>
      <c r="D99" s="129" t="s">
        <v>138</v>
      </c>
      <c r="E99" s="130" t="s">
        <v>120</v>
      </c>
      <c r="F99" s="131"/>
      <c r="G99" s="131"/>
    </row>
    <row r="100" spans="1:7" ht="12.75">
      <c r="A100" s="101" t="s">
        <v>12</v>
      </c>
      <c r="B100" s="99" t="s">
        <v>30</v>
      </c>
      <c r="C100" s="99" t="s">
        <v>27</v>
      </c>
      <c r="D100" s="99"/>
      <c r="E100" s="99"/>
      <c r="F100" s="100">
        <f>F102+F104+F106+F108</f>
        <v>7334</v>
      </c>
      <c r="G100" s="100">
        <f>G102+G104+G106+G108</f>
        <v>2384</v>
      </c>
    </row>
    <row r="101" spans="1:7" s="31" customFormat="1" ht="12.75">
      <c r="A101" s="103" t="s">
        <v>102</v>
      </c>
      <c r="B101" s="104" t="s">
        <v>30</v>
      </c>
      <c r="C101" s="104" t="s">
        <v>27</v>
      </c>
      <c r="D101" s="104" t="s">
        <v>101</v>
      </c>
      <c r="E101" s="104"/>
      <c r="F101" s="118">
        <f>F102+F104+F106</f>
        <v>4950</v>
      </c>
      <c r="G101" s="118">
        <f>G102+G104+G106</f>
        <v>0</v>
      </c>
    </row>
    <row r="102" spans="1:7" s="31" customFormat="1" ht="30.75" customHeight="1">
      <c r="A102" s="101" t="s">
        <v>226</v>
      </c>
      <c r="B102" s="99" t="s">
        <v>30</v>
      </c>
      <c r="C102" s="99" t="s">
        <v>27</v>
      </c>
      <c r="D102" s="99" t="s">
        <v>225</v>
      </c>
      <c r="E102" s="99"/>
      <c r="F102" s="100">
        <f>F103</f>
        <v>450</v>
      </c>
      <c r="G102" s="100">
        <f>G103</f>
        <v>0</v>
      </c>
    </row>
    <row r="103" spans="1:7" s="31" customFormat="1" ht="31.5">
      <c r="A103" s="109" t="s">
        <v>113</v>
      </c>
      <c r="B103" s="104" t="s">
        <v>30</v>
      </c>
      <c r="C103" s="104" t="s">
        <v>27</v>
      </c>
      <c r="D103" s="104" t="s">
        <v>225</v>
      </c>
      <c r="E103" s="104" t="s">
        <v>120</v>
      </c>
      <c r="F103" s="118">
        <v>450</v>
      </c>
      <c r="G103" s="118">
        <v>0</v>
      </c>
    </row>
    <row r="104" spans="1:7" s="31" customFormat="1" ht="31.5" customHeight="1">
      <c r="A104" s="101" t="s">
        <v>228</v>
      </c>
      <c r="B104" s="99" t="s">
        <v>30</v>
      </c>
      <c r="C104" s="99" t="s">
        <v>27</v>
      </c>
      <c r="D104" s="99" t="s">
        <v>227</v>
      </c>
      <c r="E104" s="99"/>
      <c r="F104" s="100">
        <f>F105</f>
        <v>4500</v>
      </c>
      <c r="G104" s="100">
        <f>G105</f>
        <v>0</v>
      </c>
    </row>
    <row r="105" spans="1:7" s="31" customFormat="1" ht="31.5">
      <c r="A105" s="109" t="s">
        <v>113</v>
      </c>
      <c r="B105" s="104" t="s">
        <v>30</v>
      </c>
      <c r="C105" s="104" t="s">
        <v>27</v>
      </c>
      <c r="D105" s="104" t="s">
        <v>227</v>
      </c>
      <c r="E105" s="104" t="s">
        <v>120</v>
      </c>
      <c r="F105" s="118">
        <v>4500</v>
      </c>
      <c r="G105" s="118">
        <v>0</v>
      </c>
    </row>
    <row r="106" spans="1:7" s="31" customFormat="1" ht="38.25" hidden="1">
      <c r="A106" s="142" t="s">
        <v>127</v>
      </c>
      <c r="B106" s="143" t="s">
        <v>30</v>
      </c>
      <c r="C106" s="143" t="s">
        <v>27</v>
      </c>
      <c r="D106" s="143" t="s">
        <v>138</v>
      </c>
      <c r="E106" s="144"/>
      <c r="F106" s="146">
        <f>F107</f>
        <v>0</v>
      </c>
      <c r="G106" s="146">
        <f>G107</f>
        <v>0</v>
      </c>
    </row>
    <row r="107" spans="1:7" s="31" customFormat="1" ht="31.5" hidden="1">
      <c r="A107" s="132" t="s">
        <v>113</v>
      </c>
      <c r="B107" s="129" t="s">
        <v>30</v>
      </c>
      <c r="C107" s="129" t="s">
        <v>27</v>
      </c>
      <c r="D107" s="129" t="s">
        <v>138</v>
      </c>
      <c r="E107" s="130">
        <v>244</v>
      </c>
      <c r="F107" s="147"/>
      <c r="G107" s="147"/>
    </row>
    <row r="108" spans="1:7" s="31" customFormat="1" ht="25.5">
      <c r="A108" s="148" t="s">
        <v>229</v>
      </c>
      <c r="B108" s="99" t="s">
        <v>30</v>
      </c>
      <c r="C108" s="99" t="s">
        <v>27</v>
      </c>
      <c r="D108" s="149" t="s">
        <v>230</v>
      </c>
      <c r="E108" s="99"/>
      <c r="F108" s="100">
        <f>F109</f>
        <v>2384</v>
      </c>
      <c r="G108" s="100">
        <f>G109</f>
        <v>2384</v>
      </c>
    </row>
    <row r="109" spans="1:7" ht="27.75" customHeight="1">
      <c r="A109" s="150" t="s">
        <v>112</v>
      </c>
      <c r="B109" s="104" t="s">
        <v>30</v>
      </c>
      <c r="C109" s="104" t="s">
        <v>27</v>
      </c>
      <c r="D109" s="151" t="s">
        <v>231</v>
      </c>
      <c r="E109" s="104">
        <v>244</v>
      </c>
      <c r="F109" s="118">
        <v>2384</v>
      </c>
      <c r="G109" s="118">
        <v>2384</v>
      </c>
    </row>
    <row r="110" spans="1:7" ht="12.75">
      <c r="A110" s="133" t="s">
        <v>13</v>
      </c>
      <c r="B110" s="99" t="s">
        <v>30</v>
      </c>
      <c r="C110" s="99" t="s">
        <v>21</v>
      </c>
      <c r="D110" s="99" t="s">
        <v>18</v>
      </c>
      <c r="E110" s="99" t="s">
        <v>16</v>
      </c>
      <c r="F110" s="100">
        <f>F111</f>
        <v>604.4</v>
      </c>
      <c r="G110" s="100">
        <f>G111+G120</f>
        <v>119.8</v>
      </c>
    </row>
    <row r="111" spans="1:7" ht="12.75">
      <c r="A111" s="121" t="s">
        <v>124</v>
      </c>
      <c r="B111" s="104" t="s">
        <v>30</v>
      </c>
      <c r="C111" s="104" t="s">
        <v>21</v>
      </c>
      <c r="D111" s="104" t="s">
        <v>101</v>
      </c>
      <c r="E111" s="104" t="s">
        <v>16</v>
      </c>
      <c r="F111" s="118">
        <f>F112+F114+F116+F118</f>
        <v>604.4</v>
      </c>
      <c r="G111" s="118">
        <f>G112+G114+G116+G118</f>
        <v>0</v>
      </c>
    </row>
    <row r="112" spans="1:7" ht="25.5">
      <c r="A112" s="152" t="s">
        <v>146</v>
      </c>
      <c r="B112" s="143" t="s">
        <v>30</v>
      </c>
      <c r="C112" s="143" t="s">
        <v>21</v>
      </c>
      <c r="D112" s="143" t="s">
        <v>147</v>
      </c>
      <c r="E112" s="153"/>
      <c r="F112" s="154">
        <f>F113</f>
        <v>407.4</v>
      </c>
      <c r="G112" s="154">
        <f>G113</f>
        <v>0</v>
      </c>
    </row>
    <row r="113" spans="1:7" ht="31.5">
      <c r="A113" s="132" t="s">
        <v>113</v>
      </c>
      <c r="B113" s="129" t="s">
        <v>30</v>
      </c>
      <c r="C113" s="129" t="s">
        <v>21</v>
      </c>
      <c r="D113" s="129" t="s">
        <v>147</v>
      </c>
      <c r="E113" s="130">
        <v>244</v>
      </c>
      <c r="F113" s="155">
        <v>407.4</v>
      </c>
      <c r="G113" s="155">
        <v>0</v>
      </c>
    </row>
    <row r="114" spans="1:7" ht="25.5">
      <c r="A114" s="119" t="s">
        <v>233</v>
      </c>
      <c r="B114" s="99" t="s">
        <v>30</v>
      </c>
      <c r="C114" s="99" t="s">
        <v>27</v>
      </c>
      <c r="D114" s="99" t="s">
        <v>232</v>
      </c>
      <c r="E114" s="134"/>
      <c r="F114" s="123">
        <f>F115</f>
        <v>112</v>
      </c>
      <c r="G114" s="123">
        <f>G115</f>
        <v>0</v>
      </c>
    </row>
    <row r="115" spans="1:7" ht="31.5">
      <c r="A115" s="132" t="s">
        <v>113</v>
      </c>
      <c r="B115" s="104" t="s">
        <v>30</v>
      </c>
      <c r="C115" s="104" t="s">
        <v>27</v>
      </c>
      <c r="D115" s="104" t="s">
        <v>232</v>
      </c>
      <c r="E115" s="135" t="s">
        <v>120</v>
      </c>
      <c r="F115" s="123">
        <v>112</v>
      </c>
      <c r="G115" s="123"/>
    </row>
    <row r="116" spans="1:7" ht="25.5">
      <c r="A116" s="142" t="s">
        <v>145</v>
      </c>
      <c r="B116" s="143" t="s">
        <v>30</v>
      </c>
      <c r="C116" s="143" t="s">
        <v>21</v>
      </c>
      <c r="D116" s="156" t="s">
        <v>144</v>
      </c>
      <c r="E116" s="143" t="s">
        <v>16</v>
      </c>
      <c r="F116" s="146">
        <f>F117</f>
        <v>60</v>
      </c>
      <c r="G116" s="146">
        <f>G117</f>
        <v>0</v>
      </c>
    </row>
    <row r="117" spans="1:7" ht="31.5">
      <c r="A117" s="132" t="s">
        <v>113</v>
      </c>
      <c r="B117" s="129" t="s">
        <v>30</v>
      </c>
      <c r="C117" s="129" t="s">
        <v>21</v>
      </c>
      <c r="D117" s="157" t="s">
        <v>144</v>
      </c>
      <c r="E117" s="130">
        <v>244</v>
      </c>
      <c r="F117" s="147">
        <v>60</v>
      </c>
      <c r="G117" s="147">
        <v>0</v>
      </c>
    </row>
    <row r="118" spans="1:7" ht="47.25">
      <c r="A118" s="158" t="s">
        <v>234</v>
      </c>
      <c r="B118" s="143" t="s">
        <v>30</v>
      </c>
      <c r="C118" s="143" t="s">
        <v>21</v>
      </c>
      <c r="D118" s="156" t="s">
        <v>235</v>
      </c>
      <c r="E118" s="144"/>
      <c r="F118" s="146">
        <f>F119</f>
        <v>25</v>
      </c>
      <c r="G118" s="146">
        <f>G119</f>
        <v>0</v>
      </c>
    </row>
    <row r="119" spans="1:7" ht="15.75">
      <c r="A119" s="132"/>
      <c r="B119" s="129"/>
      <c r="C119" s="129"/>
      <c r="D119" s="157"/>
      <c r="E119" s="130" t="s">
        <v>120</v>
      </c>
      <c r="F119" s="147">
        <v>25</v>
      </c>
      <c r="G119" s="147">
        <v>0</v>
      </c>
    </row>
    <row r="120" spans="1:7" s="30" customFormat="1" ht="15.75">
      <c r="A120" s="158" t="s">
        <v>243</v>
      </c>
      <c r="B120" s="143" t="s">
        <v>30</v>
      </c>
      <c r="C120" s="143" t="s">
        <v>21</v>
      </c>
      <c r="D120" s="156" t="s">
        <v>242</v>
      </c>
      <c r="E120" s="144"/>
      <c r="F120" s="146"/>
      <c r="G120" s="146">
        <f>G121</f>
        <v>119.8</v>
      </c>
    </row>
    <row r="121" spans="1:7" ht="15.75">
      <c r="A121" s="132"/>
      <c r="B121" s="129" t="s">
        <v>30</v>
      </c>
      <c r="C121" s="129" t="s">
        <v>21</v>
      </c>
      <c r="D121" s="157" t="s">
        <v>242</v>
      </c>
      <c r="E121" s="130" t="s">
        <v>120</v>
      </c>
      <c r="F121" s="147"/>
      <c r="G121" s="147">
        <v>119.8</v>
      </c>
    </row>
    <row r="122" spans="1:8" ht="14.25">
      <c r="A122" s="98" t="s">
        <v>100</v>
      </c>
      <c r="B122" s="159" t="s">
        <v>35</v>
      </c>
      <c r="C122" s="159"/>
      <c r="D122" s="159"/>
      <c r="E122" s="159"/>
      <c r="F122" s="100">
        <f>F123</f>
        <v>5385.9</v>
      </c>
      <c r="G122" s="100">
        <f>G123</f>
        <v>5559.999999999999</v>
      </c>
      <c r="H122" s="32"/>
    </row>
    <row r="123" spans="1:7" ht="12.75">
      <c r="A123" s="101" t="s">
        <v>36</v>
      </c>
      <c r="B123" s="99" t="s">
        <v>35</v>
      </c>
      <c r="C123" s="99" t="s">
        <v>20</v>
      </c>
      <c r="D123" s="99" t="s">
        <v>18</v>
      </c>
      <c r="E123" s="99" t="s">
        <v>16</v>
      </c>
      <c r="F123" s="100">
        <f>F124+F132</f>
        <v>5385.9</v>
      </c>
      <c r="G123" s="100">
        <f>G124+G132</f>
        <v>5559.999999999999</v>
      </c>
    </row>
    <row r="124" spans="1:7" ht="12.75">
      <c r="A124" s="101" t="s">
        <v>37</v>
      </c>
      <c r="B124" s="99" t="s">
        <v>35</v>
      </c>
      <c r="C124" s="99" t="s">
        <v>20</v>
      </c>
      <c r="D124" s="99" t="s">
        <v>11</v>
      </c>
      <c r="E124" s="99"/>
      <c r="F124" s="100">
        <f>F125+F130</f>
        <v>4233.3</v>
      </c>
      <c r="G124" s="100">
        <f>G125+G130</f>
        <v>4403.799999999999</v>
      </c>
    </row>
    <row r="125" spans="1:7" s="30" customFormat="1" ht="12.75">
      <c r="A125" s="101" t="s">
        <v>42</v>
      </c>
      <c r="B125" s="99" t="s">
        <v>35</v>
      </c>
      <c r="C125" s="99" t="s">
        <v>20</v>
      </c>
      <c r="D125" s="99" t="s">
        <v>41</v>
      </c>
      <c r="E125" s="99"/>
      <c r="F125" s="100">
        <f>SUM(F126:F129)</f>
        <v>4233.3</v>
      </c>
      <c r="G125" s="100">
        <f>SUM(G126:G129)</f>
        <v>4403.799999999999</v>
      </c>
    </row>
    <row r="126" spans="1:7" ht="15" customHeight="1">
      <c r="A126" s="109" t="s">
        <v>109</v>
      </c>
      <c r="B126" s="104" t="s">
        <v>35</v>
      </c>
      <c r="C126" s="104" t="s">
        <v>20</v>
      </c>
      <c r="D126" s="104" t="s">
        <v>41</v>
      </c>
      <c r="E126" s="104" t="s">
        <v>128</v>
      </c>
      <c r="F126" s="118">
        <v>2938.2</v>
      </c>
      <c r="G126" s="118">
        <v>2938.2</v>
      </c>
    </row>
    <row r="127" spans="1:7" ht="31.5">
      <c r="A127" s="109" t="s">
        <v>111</v>
      </c>
      <c r="B127" s="104" t="s">
        <v>35</v>
      </c>
      <c r="C127" s="104" t="s">
        <v>20</v>
      </c>
      <c r="D127" s="104" t="s">
        <v>41</v>
      </c>
      <c r="E127" s="104">
        <v>242</v>
      </c>
      <c r="F127" s="118">
        <v>59.4</v>
      </c>
      <c r="G127" s="118">
        <v>62.5</v>
      </c>
    </row>
    <row r="128" spans="1:7" ht="31.5">
      <c r="A128" s="109" t="s">
        <v>113</v>
      </c>
      <c r="B128" s="104" t="s">
        <v>35</v>
      </c>
      <c r="C128" s="104" t="s">
        <v>20</v>
      </c>
      <c r="D128" s="104" t="s">
        <v>41</v>
      </c>
      <c r="E128" s="104">
        <v>244</v>
      </c>
      <c r="F128" s="118">
        <v>1230.7</v>
      </c>
      <c r="G128" s="118">
        <v>1398.1</v>
      </c>
    </row>
    <row r="129" spans="1:7" ht="15.75">
      <c r="A129" s="109" t="s">
        <v>114</v>
      </c>
      <c r="B129" s="104" t="s">
        <v>35</v>
      </c>
      <c r="C129" s="104" t="s">
        <v>20</v>
      </c>
      <c r="D129" s="104" t="s">
        <v>41</v>
      </c>
      <c r="E129" s="104">
        <v>851</v>
      </c>
      <c r="F129" s="108">
        <v>5</v>
      </c>
      <c r="G129" s="108">
        <v>5</v>
      </c>
    </row>
    <row r="130" spans="1:7" s="30" customFormat="1" ht="27" hidden="1">
      <c r="A130" s="160" t="s">
        <v>43</v>
      </c>
      <c r="B130" s="161" t="s">
        <v>35</v>
      </c>
      <c r="C130" s="161" t="s">
        <v>20</v>
      </c>
      <c r="D130" s="161" t="s">
        <v>205</v>
      </c>
      <c r="E130" s="161"/>
      <c r="F130" s="162">
        <f>F131</f>
        <v>0</v>
      </c>
      <c r="G130" s="162">
        <f>G131</f>
        <v>0</v>
      </c>
    </row>
    <row r="131" spans="1:7" ht="15.75" hidden="1">
      <c r="A131" s="132" t="s">
        <v>109</v>
      </c>
      <c r="B131" s="129" t="s">
        <v>35</v>
      </c>
      <c r="C131" s="129" t="s">
        <v>20</v>
      </c>
      <c r="D131" s="163" t="s">
        <v>205</v>
      </c>
      <c r="E131" s="129" t="s">
        <v>128</v>
      </c>
      <c r="F131" s="147"/>
      <c r="G131" s="147"/>
    </row>
    <row r="132" spans="1:7" ht="12.75">
      <c r="A132" s="101" t="s">
        <v>59</v>
      </c>
      <c r="B132" s="159" t="s">
        <v>35</v>
      </c>
      <c r="C132" s="159" t="s">
        <v>20</v>
      </c>
      <c r="D132" s="159" t="s">
        <v>60</v>
      </c>
      <c r="E132" s="164"/>
      <c r="F132" s="100">
        <f>F133</f>
        <v>1152.6</v>
      </c>
      <c r="G132" s="100">
        <f>G133</f>
        <v>1156.2</v>
      </c>
    </row>
    <row r="133" spans="1:7" s="30" customFormat="1" ht="12.75">
      <c r="A133" s="101" t="s">
        <v>42</v>
      </c>
      <c r="B133" s="159" t="s">
        <v>35</v>
      </c>
      <c r="C133" s="159" t="s">
        <v>20</v>
      </c>
      <c r="D133" s="159" t="s">
        <v>61</v>
      </c>
      <c r="E133" s="165"/>
      <c r="F133" s="100">
        <f>SUM(F134:F138)+F139+F141+F143</f>
        <v>1152.6</v>
      </c>
      <c r="G133" s="100">
        <f>SUM(G134:G138)+G139+G141+G143</f>
        <v>1156.2</v>
      </c>
    </row>
    <row r="134" spans="1:7" ht="13.5" customHeight="1">
      <c r="A134" s="109" t="s">
        <v>109</v>
      </c>
      <c r="B134" s="163" t="s">
        <v>35</v>
      </c>
      <c r="C134" s="163" t="s">
        <v>20</v>
      </c>
      <c r="D134" s="115" t="s">
        <v>61</v>
      </c>
      <c r="E134" s="104" t="s">
        <v>128</v>
      </c>
      <c r="F134" s="166">
        <v>821.2</v>
      </c>
      <c r="G134" s="166">
        <v>821.2</v>
      </c>
    </row>
    <row r="135" spans="1:7" ht="15.75" hidden="1">
      <c r="A135" s="109" t="s">
        <v>110</v>
      </c>
      <c r="B135" s="163" t="s">
        <v>35</v>
      </c>
      <c r="C135" s="163" t="s">
        <v>20</v>
      </c>
      <c r="D135" s="115" t="s">
        <v>61</v>
      </c>
      <c r="E135" s="104" t="s">
        <v>129</v>
      </c>
      <c r="F135" s="166"/>
      <c r="G135" s="166"/>
    </row>
    <row r="136" spans="1:7" ht="31.5" hidden="1">
      <c r="A136" s="109" t="s">
        <v>112</v>
      </c>
      <c r="B136" s="163" t="s">
        <v>35</v>
      </c>
      <c r="C136" s="163" t="s">
        <v>20</v>
      </c>
      <c r="D136" s="115" t="s">
        <v>61</v>
      </c>
      <c r="E136" s="104">
        <v>243</v>
      </c>
      <c r="F136" s="166"/>
      <c r="G136" s="166"/>
    </row>
    <row r="137" spans="1:7" ht="31.5">
      <c r="A137" s="109" t="s">
        <v>113</v>
      </c>
      <c r="B137" s="163" t="s">
        <v>35</v>
      </c>
      <c r="C137" s="163" t="s">
        <v>20</v>
      </c>
      <c r="D137" s="115" t="s">
        <v>61</v>
      </c>
      <c r="E137" s="104">
        <v>244</v>
      </c>
      <c r="F137" s="166">
        <v>43.1</v>
      </c>
      <c r="G137" s="166">
        <v>46.7</v>
      </c>
    </row>
    <row r="138" spans="1:7" ht="15.75">
      <c r="A138" s="109" t="s">
        <v>114</v>
      </c>
      <c r="B138" s="104" t="s">
        <v>35</v>
      </c>
      <c r="C138" s="104" t="s">
        <v>20</v>
      </c>
      <c r="D138" s="104" t="s">
        <v>61</v>
      </c>
      <c r="E138" s="104">
        <v>851</v>
      </c>
      <c r="F138" s="166">
        <v>3</v>
      </c>
      <c r="G138" s="166">
        <v>3</v>
      </c>
    </row>
    <row r="139" spans="1:7" ht="27" hidden="1">
      <c r="A139" s="160" t="s">
        <v>43</v>
      </c>
      <c r="B139" s="161" t="s">
        <v>35</v>
      </c>
      <c r="C139" s="161" t="s">
        <v>20</v>
      </c>
      <c r="D139" s="163" t="s">
        <v>205</v>
      </c>
      <c r="E139" s="161"/>
      <c r="F139" s="162">
        <f>F140</f>
        <v>0</v>
      </c>
      <c r="G139" s="162">
        <f>G140</f>
        <v>0</v>
      </c>
    </row>
    <row r="140" spans="1:7" ht="15.75" hidden="1">
      <c r="A140" s="132" t="s">
        <v>109</v>
      </c>
      <c r="B140" s="129" t="s">
        <v>35</v>
      </c>
      <c r="C140" s="129" t="s">
        <v>20</v>
      </c>
      <c r="D140" s="163" t="s">
        <v>205</v>
      </c>
      <c r="E140" s="129" t="s">
        <v>128</v>
      </c>
      <c r="F140" s="147"/>
      <c r="G140" s="147"/>
    </row>
    <row r="141" spans="1:7" ht="13.5">
      <c r="A141" s="167" t="s">
        <v>64</v>
      </c>
      <c r="B141" s="161" t="s">
        <v>35</v>
      </c>
      <c r="C141" s="161" t="s">
        <v>20</v>
      </c>
      <c r="D141" s="168" t="s">
        <v>206</v>
      </c>
      <c r="E141" s="161"/>
      <c r="F141" s="162">
        <f>F142</f>
        <v>10.3</v>
      </c>
      <c r="G141" s="162">
        <f>G142</f>
        <v>10.3</v>
      </c>
    </row>
    <row r="142" spans="1:7" ht="15.75">
      <c r="A142" s="132" t="s">
        <v>109</v>
      </c>
      <c r="B142" s="129" t="s">
        <v>35</v>
      </c>
      <c r="C142" s="129" t="s">
        <v>20</v>
      </c>
      <c r="D142" s="168" t="s">
        <v>206</v>
      </c>
      <c r="E142" s="129" t="s">
        <v>128</v>
      </c>
      <c r="F142" s="147">
        <v>10.3</v>
      </c>
      <c r="G142" s="147">
        <v>10.3</v>
      </c>
    </row>
    <row r="143" spans="1:7" s="30" customFormat="1" ht="25.5" customHeight="1">
      <c r="A143" s="42" t="s">
        <v>200</v>
      </c>
      <c r="B143" s="143" t="s">
        <v>35</v>
      </c>
      <c r="C143" s="143" t="s">
        <v>20</v>
      </c>
      <c r="D143" s="159" t="s">
        <v>207</v>
      </c>
      <c r="E143" s="143"/>
      <c r="F143" s="146">
        <f>F144</f>
        <v>275</v>
      </c>
      <c r="G143" s="146">
        <f>G144</f>
        <v>275</v>
      </c>
    </row>
    <row r="144" spans="1:7" ht="31.5">
      <c r="A144" s="132" t="s">
        <v>149</v>
      </c>
      <c r="B144" s="129" t="s">
        <v>35</v>
      </c>
      <c r="C144" s="129" t="s">
        <v>20</v>
      </c>
      <c r="D144" s="115" t="s">
        <v>207</v>
      </c>
      <c r="E144" s="129" t="s">
        <v>148</v>
      </c>
      <c r="F144" s="147">
        <v>275</v>
      </c>
      <c r="G144" s="147">
        <v>275</v>
      </c>
    </row>
    <row r="145" spans="1:7" ht="15" thickBot="1">
      <c r="A145" s="98" t="s">
        <v>65</v>
      </c>
      <c r="B145" s="159" t="s">
        <v>66</v>
      </c>
      <c r="C145" s="159"/>
      <c r="D145" s="159"/>
      <c r="E145" s="159"/>
      <c r="F145" s="100">
        <f aca="true" t="shared" si="5" ref="F145:G147">F146</f>
        <v>0</v>
      </c>
      <c r="G145" s="100">
        <f t="shared" si="5"/>
        <v>0</v>
      </c>
    </row>
    <row r="146" spans="1:7" ht="12.75" hidden="1">
      <c r="A146" s="121" t="s">
        <v>67</v>
      </c>
      <c r="B146" s="112" t="s">
        <v>66</v>
      </c>
      <c r="C146" s="112" t="s">
        <v>20</v>
      </c>
      <c r="D146" s="112"/>
      <c r="E146" s="112"/>
      <c r="F146" s="118">
        <f t="shared" si="5"/>
        <v>0</v>
      </c>
      <c r="G146" s="118">
        <f t="shared" si="5"/>
        <v>0</v>
      </c>
    </row>
    <row r="147" spans="1:7" ht="12.75" hidden="1">
      <c r="A147" s="121" t="s">
        <v>69</v>
      </c>
      <c r="B147" s="112" t="s">
        <v>66</v>
      </c>
      <c r="C147" s="112" t="s">
        <v>20</v>
      </c>
      <c r="D147" s="112" t="s">
        <v>68</v>
      </c>
      <c r="E147" s="112"/>
      <c r="F147" s="166">
        <f t="shared" si="5"/>
        <v>0</v>
      </c>
      <c r="G147" s="166">
        <f t="shared" si="5"/>
        <v>0</v>
      </c>
    </row>
    <row r="148" spans="1:7" ht="12.75" hidden="1">
      <c r="A148" s="169" t="s">
        <v>134</v>
      </c>
      <c r="B148" s="170" t="s">
        <v>66</v>
      </c>
      <c r="C148" s="170" t="s">
        <v>20</v>
      </c>
      <c r="D148" s="170" t="s">
        <v>68</v>
      </c>
      <c r="E148" s="170" t="s">
        <v>130</v>
      </c>
      <c r="F148" s="171"/>
      <c r="G148" s="171"/>
    </row>
    <row r="149" spans="1:7" ht="12.75">
      <c r="A149" s="172" t="s">
        <v>191</v>
      </c>
      <c r="B149" s="173" t="s">
        <v>192</v>
      </c>
      <c r="C149" s="174"/>
      <c r="D149" s="175"/>
      <c r="E149" s="175"/>
      <c r="F149" s="176"/>
      <c r="G149" s="177"/>
    </row>
    <row r="150" spans="1:7" ht="12.75">
      <c r="A150" s="178" t="s">
        <v>193</v>
      </c>
      <c r="B150" s="179" t="s">
        <v>192</v>
      </c>
      <c r="C150" s="140" t="s">
        <v>192</v>
      </c>
      <c r="D150" s="180"/>
      <c r="E150" s="180"/>
      <c r="F150" s="105"/>
      <c r="G150" s="181"/>
    </row>
    <row r="151" spans="1:7" ht="12.75">
      <c r="A151" s="182" t="s">
        <v>193</v>
      </c>
      <c r="B151" s="183" t="s">
        <v>192</v>
      </c>
      <c r="C151" s="184" t="s">
        <v>192</v>
      </c>
      <c r="D151" s="185" t="s">
        <v>194</v>
      </c>
      <c r="E151" s="185"/>
      <c r="F151" s="186"/>
      <c r="G151" s="181"/>
    </row>
    <row r="152" spans="1:7" ht="12.75">
      <c r="A152" s="182" t="s">
        <v>193</v>
      </c>
      <c r="B152" s="183" t="s">
        <v>192</v>
      </c>
      <c r="C152" s="184" t="s">
        <v>192</v>
      </c>
      <c r="D152" s="185" t="s">
        <v>194</v>
      </c>
      <c r="E152" s="185" t="s">
        <v>195</v>
      </c>
      <c r="F152" s="186">
        <v>475.5</v>
      </c>
      <c r="G152" s="181">
        <v>747.1</v>
      </c>
    </row>
    <row r="153" spans="1:7" ht="13.5" thickBot="1">
      <c r="A153" s="187" t="s">
        <v>196</v>
      </c>
      <c r="B153" s="188"/>
      <c r="C153" s="188"/>
      <c r="D153" s="188"/>
      <c r="E153" s="188"/>
      <c r="F153" s="189">
        <f>F14+F57+F68+F79+F91+F122+F145+F152</f>
        <v>19231.6</v>
      </c>
      <c r="G153" s="190">
        <f>G14+G57+G68+G79+G91+G122+G145+G152</f>
        <v>15152.6</v>
      </c>
    </row>
    <row r="155" spans="5:7" ht="12.75">
      <c r="E155" s="7" t="s">
        <v>20</v>
      </c>
      <c r="F155" s="8">
        <f>F14</f>
        <v>4286.7</v>
      </c>
      <c r="G155" s="8">
        <f>G14</f>
        <v>4415.2</v>
      </c>
    </row>
    <row r="156" spans="5:7" ht="12.75">
      <c r="E156" s="7" t="s">
        <v>27</v>
      </c>
      <c r="F156" s="8">
        <f>F57</f>
        <v>155.1</v>
      </c>
      <c r="G156" s="8">
        <f>G57</f>
        <v>155.5</v>
      </c>
    </row>
    <row r="157" spans="5:7" ht="12.75">
      <c r="E157" s="7" t="s">
        <v>21</v>
      </c>
      <c r="F157" s="8">
        <f>F68</f>
        <v>140</v>
      </c>
      <c r="G157" s="8">
        <f>G68</f>
        <v>93.5</v>
      </c>
    </row>
    <row r="158" spans="5:7" ht="12.75">
      <c r="E158" s="7" t="s">
        <v>29</v>
      </c>
      <c r="F158" s="8">
        <f>F79</f>
        <v>850</v>
      </c>
      <c r="G158" s="8">
        <f>G79</f>
        <v>1677.5</v>
      </c>
    </row>
    <row r="159" spans="5:7" ht="12.75">
      <c r="E159" s="7" t="s">
        <v>30</v>
      </c>
      <c r="F159" s="8">
        <f>F91</f>
        <v>7938.4</v>
      </c>
      <c r="G159" s="8">
        <f>G91</f>
        <v>2503.8</v>
      </c>
    </row>
    <row r="160" spans="5:7" ht="12.75">
      <c r="E160" s="7" t="s">
        <v>34</v>
      </c>
      <c r="F160" s="8"/>
      <c r="G160" s="8"/>
    </row>
    <row r="161" spans="5:7" ht="12.75">
      <c r="E161" s="7" t="s">
        <v>35</v>
      </c>
      <c r="F161" s="8">
        <f>F122</f>
        <v>5385.9</v>
      </c>
      <c r="G161" s="8">
        <f>G122</f>
        <v>5559.999999999999</v>
      </c>
    </row>
    <row r="162" spans="5:7" ht="12.75">
      <c r="E162" s="7" t="s">
        <v>70</v>
      </c>
      <c r="F162" s="8"/>
      <c r="G162" s="8"/>
    </row>
    <row r="163" spans="5:7" ht="12.75">
      <c r="E163" s="7">
        <v>10</v>
      </c>
      <c r="F163" s="8">
        <f>F145</f>
        <v>0</v>
      </c>
      <c r="G163" s="8">
        <f>G145</f>
        <v>0</v>
      </c>
    </row>
    <row r="164" spans="5:7" ht="12.75">
      <c r="E164" s="7" t="s">
        <v>98</v>
      </c>
      <c r="F164" s="8"/>
      <c r="G164" s="8"/>
    </row>
    <row r="165" spans="5:7" ht="12.75">
      <c r="E165" s="7" t="s">
        <v>236</v>
      </c>
      <c r="F165" s="8">
        <f>F152</f>
        <v>475.5</v>
      </c>
      <c r="G165" s="8">
        <f>G152</f>
        <v>747.1</v>
      </c>
    </row>
    <row r="166" spans="5:7" ht="12.75">
      <c r="E166" s="39" t="s">
        <v>237</v>
      </c>
      <c r="F166" s="8">
        <f>SUM(F155:F165)</f>
        <v>19231.6</v>
      </c>
      <c r="G166" s="8">
        <f>SUM(G155:G165)</f>
        <v>15152.6</v>
      </c>
    </row>
  </sheetData>
  <sheetProtection/>
  <mergeCells count="13">
    <mergeCell ref="D1:G1"/>
    <mergeCell ref="A6:G6"/>
    <mergeCell ref="B8:G8"/>
    <mergeCell ref="A10:G10"/>
    <mergeCell ref="A9:G9"/>
    <mergeCell ref="A7:G7"/>
    <mergeCell ref="D5:G5"/>
    <mergeCell ref="B4:G4"/>
    <mergeCell ref="A3:G3"/>
    <mergeCell ref="A2:G2"/>
    <mergeCell ref="G12:G13"/>
    <mergeCell ref="E11:F11"/>
    <mergeCell ref="F12:F13"/>
  </mergeCells>
  <printOptions/>
  <pageMargins left="0.64" right="0.33" top="0.31" bottom="0.35" header="0.27" footer="0.3"/>
  <pageSetup horizontalDpi="600" verticalDpi="600" orientation="portrait" paperSize="9" scale="75" r:id="rId1"/>
  <ignoredErrors>
    <ignoredError sqref="E51:E54 E152 E119 E131:E134 E142:E144 D79:E93 B79:C93 E153:E164 B14:C78 B94:C15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H170"/>
  <sheetViews>
    <sheetView zoomScalePageLayoutView="0" workbookViewId="0" topLeftCell="B1">
      <selection activeCell="I10" sqref="I10"/>
    </sheetView>
  </sheetViews>
  <sheetFormatPr defaultColWidth="9.140625" defaultRowHeight="12.75"/>
  <cols>
    <col min="1" max="1" width="4.8515625" style="2" hidden="1" customWidth="1"/>
    <col min="2" max="2" width="52.28125" style="2" customWidth="1"/>
    <col min="3" max="3" width="6.28125" style="2" customWidth="1"/>
    <col min="4" max="4" width="4.57421875" style="2" customWidth="1"/>
    <col min="5" max="5" width="3.7109375" style="2" customWidth="1"/>
    <col min="6" max="6" width="12.140625" style="2" customWidth="1"/>
    <col min="7" max="7" width="5.28125" style="2" customWidth="1"/>
    <col min="8" max="8" width="10.7109375" style="2" customWidth="1"/>
    <col min="9" max="16384" width="9.140625" style="2" customWidth="1"/>
  </cols>
  <sheetData>
    <row r="1" spans="6:8" ht="12.75">
      <c r="F1" s="339" t="s">
        <v>72</v>
      </c>
      <c r="G1" s="339"/>
      <c r="H1" s="339"/>
    </row>
    <row r="2" spans="2:8" ht="12.75">
      <c r="B2" s="339" t="s">
        <v>261</v>
      </c>
      <c r="C2" s="327"/>
      <c r="D2" s="327"/>
      <c r="E2" s="327"/>
      <c r="F2" s="327"/>
      <c r="G2" s="327"/>
      <c r="H2" s="327"/>
    </row>
    <row r="3" spans="2:8" ht="44.25" customHeight="1">
      <c r="B3" s="344" t="s">
        <v>260</v>
      </c>
      <c r="C3" s="345"/>
      <c r="D3" s="345"/>
      <c r="E3" s="345"/>
      <c r="F3" s="345"/>
      <c r="G3" s="345"/>
      <c r="H3" s="345"/>
    </row>
    <row r="4" spans="3:8" ht="12.75">
      <c r="C4" s="339" t="s">
        <v>270</v>
      </c>
      <c r="D4" s="339"/>
      <c r="E4" s="339"/>
      <c r="F4" s="339"/>
      <c r="G4" s="339"/>
      <c r="H4" s="339"/>
    </row>
    <row r="5" spans="6:8" ht="12.75">
      <c r="F5" s="339" t="s">
        <v>105</v>
      </c>
      <c r="G5" s="339"/>
      <c r="H5" s="339"/>
    </row>
    <row r="6" spans="2:8" ht="27.75" customHeight="1">
      <c r="B6" s="346" t="s">
        <v>255</v>
      </c>
      <c r="C6" s="345"/>
      <c r="D6" s="345"/>
      <c r="E6" s="345"/>
      <c r="F6" s="345"/>
      <c r="G6" s="345"/>
      <c r="H6" s="345"/>
    </row>
    <row r="7" spans="3:8" ht="12.75">
      <c r="C7" s="339" t="s">
        <v>258</v>
      </c>
      <c r="D7" s="339"/>
      <c r="E7" s="339"/>
      <c r="F7" s="339"/>
      <c r="G7" s="339"/>
      <c r="H7" s="339"/>
    </row>
    <row r="8" spans="1:8" ht="23.25" customHeight="1">
      <c r="A8" s="343" t="s">
        <v>99</v>
      </c>
      <c r="B8" s="343"/>
      <c r="C8" s="343"/>
      <c r="D8" s="343"/>
      <c r="E8" s="343"/>
      <c r="F8" s="343"/>
      <c r="G8" s="343"/>
      <c r="H8" s="343"/>
    </row>
    <row r="9" spans="1:8" ht="15.75">
      <c r="A9" s="342" t="s">
        <v>213</v>
      </c>
      <c r="B9" s="342"/>
      <c r="C9" s="342"/>
      <c r="D9" s="342"/>
      <c r="E9" s="342"/>
      <c r="F9" s="342"/>
      <c r="G9" s="342"/>
      <c r="H9" s="342"/>
    </row>
    <row r="10" ht="12.75">
      <c r="H10" s="2" t="s">
        <v>45</v>
      </c>
    </row>
    <row r="11" spans="1:8" ht="82.5" customHeight="1">
      <c r="A11" s="63"/>
      <c r="B11" s="93" t="s">
        <v>197</v>
      </c>
      <c r="C11" s="95" t="s">
        <v>44</v>
      </c>
      <c r="D11" s="95" t="s">
        <v>14</v>
      </c>
      <c r="E11" s="95" t="s">
        <v>46</v>
      </c>
      <c r="F11" s="96" t="s">
        <v>15</v>
      </c>
      <c r="G11" s="96" t="s">
        <v>104</v>
      </c>
      <c r="H11" s="97" t="s">
        <v>84</v>
      </c>
    </row>
    <row r="12" spans="1:8" ht="18.75" customHeight="1">
      <c r="A12" s="62"/>
      <c r="B12" s="93" t="s">
        <v>246</v>
      </c>
      <c r="C12" s="94">
        <v>871</v>
      </c>
      <c r="D12" s="95"/>
      <c r="E12" s="95"/>
      <c r="F12" s="96"/>
      <c r="G12" s="96"/>
      <c r="H12" s="97">
        <f>H170</f>
        <v>17688.8</v>
      </c>
    </row>
    <row r="13" spans="2:8" ht="14.25">
      <c r="B13" s="194" t="s">
        <v>19</v>
      </c>
      <c r="C13" s="195">
        <v>871</v>
      </c>
      <c r="D13" s="195" t="s">
        <v>20</v>
      </c>
      <c r="E13" s="195" t="s">
        <v>17</v>
      </c>
      <c r="F13" s="195" t="s">
        <v>18</v>
      </c>
      <c r="G13" s="196" t="s">
        <v>16</v>
      </c>
      <c r="H13" s="197">
        <f>H14+H21+H43+H37+H47</f>
        <v>4388.6</v>
      </c>
    </row>
    <row r="14" spans="2:8" ht="25.5">
      <c r="B14" s="198" t="s">
        <v>26</v>
      </c>
      <c r="C14" s="99">
        <v>871</v>
      </c>
      <c r="D14" s="99" t="s">
        <v>20</v>
      </c>
      <c r="E14" s="99" t="s">
        <v>27</v>
      </c>
      <c r="F14" s="99" t="s">
        <v>18</v>
      </c>
      <c r="G14" s="99" t="s">
        <v>16</v>
      </c>
      <c r="H14" s="199">
        <f>H15</f>
        <v>681.5</v>
      </c>
    </row>
    <row r="15" spans="2:8" ht="38.25">
      <c r="B15" s="200" t="s">
        <v>22</v>
      </c>
      <c r="C15" s="104">
        <v>871</v>
      </c>
      <c r="D15" s="104" t="s">
        <v>20</v>
      </c>
      <c r="E15" s="104" t="s">
        <v>27</v>
      </c>
      <c r="F15" s="104" t="s">
        <v>23</v>
      </c>
      <c r="G15" s="104" t="s">
        <v>16</v>
      </c>
      <c r="H15" s="181">
        <f>H16</f>
        <v>681.5</v>
      </c>
    </row>
    <row r="16" spans="2:8" ht="12.75">
      <c r="B16" s="200" t="s">
        <v>1</v>
      </c>
      <c r="C16" s="104">
        <v>871</v>
      </c>
      <c r="D16" s="104" t="s">
        <v>20</v>
      </c>
      <c r="E16" s="104" t="s">
        <v>27</v>
      </c>
      <c r="F16" s="104" t="s">
        <v>0</v>
      </c>
      <c r="G16" s="104" t="s">
        <v>16</v>
      </c>
      <c r="H16" s="181">
        <f>H17</f>
        <v>681.5</v>
      </c>
    </row>
    <row r="17" spans="2:8" ht="51">
      <c r="B17" s="200" t="s">
        <v>107</v>
      </c>
      <c r="C17" s="104">
        <v>871</v>
      </c>
      <c r="D17" s="104" t="s">
        <v>20</v>
      </c>
      <c r="E17" s="104" t="s">
        <v>27</v>
      </c>
      <c r="F17" s="104" t="s">
        <v>0</v>
      </c>
      <c r="G17" s="104">
        <v>100</v>
      </c>
      <c r="H17" s="181">
        <f>H18</f>
        <v>681.5</v>
      </c>
    </row>
    <row r="18" spans="2:8" ht="12.75">
      <c r="B18" s="200" t="s">
        <v>108</v>
      </c>
      <c r="C18" s="104">
        <v>871</v>
      </c>
      <c r="D18" s="104" t="s">
        <v>20</v>
      </c>
      <c r="E18" s="104" t="s">
        <v>27</v>
      </c>
      <c r="F18" s="104" t="s">
        <v>0</v>
      </c>
      <c r="G18" s="201">
        <v>120</v>
      </c>
      <c r="H18" s="181">
        <f>H19+H20</f>
        <v>681.5</v>
      </c>
    </row>
    <row r="19" spans="2:8" ht="15">
      <c r="B19" s="202" t="s">
        <v>109</v>
      </c>
      <c r="C19" s="104">
        <v>871</v>
      </c>
      <c r="D19" s="104" t="s">
        <v>20</v>
      </c>
      <c r="E19" s="104" t="s">
        <v>27</v>
      </c>
      <c r="F19" s="104" t="s">
        <v>0</v>
      </c>
      <c r="G19" s="201">
        <v>121</v>
      </c>
      <c r="H19" s="181">
        <v>681.5</v>
      </c>
    </row>
    <row r="20" spans="2:8" ht="30">
      <c r="B20" s="202" t="s">
        <v>110</v>
      </c>
      <c r="C20" s="104">
        <v>871</v>
      </c>
      <c r="D20" s="104" t="s">
        <v>20</v>
      </c>
      <c r="E20" s="104" t="s">
        <v>27</v>
      </c>
      <c r="F20" s="104" t="s">
        <v>0</v>
      </c>
      <c r="G20" s="201">
        <v>122</v>
      </c>
      <c r="H20" s="181"/>
    </row>
    <row r="21" spans="2:8" ht="38.25">
      <c r="B21" s="198" t="s">
        <v>28</v>
      </c>
      <c r="C21" s="99">
        <v>871</v>
      </c>
      <c r="D21" s="99" t="s">
        <v>20</v>
      </c>
      <c r="E21" s="99" t="s">
        <v>29</v>
      </c>
      <c r="F21" s="99" t="s">
        <v>18</v>
      </c>
      <c r="G21" s="203" t="s">
        <v>16</v>
      </c>
      <c r="H21" s="204">
        <f>H22+H31</f>
        <v>3026.7</v>
      </c>
    </row>
    <row r="22" spans="2:8" ht="38.25">
      <c r="B22" s="198" t="s">
        <v>22</v>
      </c>
      <c r="C22" s="99">
        <v>871</v>
      </c>
      <c r="D22" s="99" t="s">
        <v>20</v>
      </c>
      <c r="E22" s="99" t="s">
        <v>29</v>
      </c>
      <c r="F22" s="99" t="s">
        <v>23</v>
      </c>
      <c r="G22" s="203" t="s">
        <v>16</v>
      </c>
      <c r="H22" s="204">
        <f>H23</f>
        <v>2990.3999999999996</v>
      </c>
    </row>
    <row r="23" spans="2:8" ht="12.75">
      <c r="B23" s="200" t="s">
        <v>24</v>
      </c>
      <c r="C23" s="104">
        <v>871</v>
      </c>
      <c r="D23" s="104" t="s">
        <v>20</v>
      </c>
      <c r="E23" s="104" t="s">
        <v>29</v>
      </c>
      <c r="F23" s="104" t="s">
        <v>25</v>
      </c>
      <c r="G23" s="201" t="s">
        <v>16</v>
      </c>
      <c r="H23" s="205">
        <f>H24+H26+H27+H28+H29+H30</f>
        <v>2990.3999999999996</v>
      </c>
    </row>
    <row r="24" spans="2:8" ht="14.25" customHeight="1">
      <c r="B24" s="202" t="s">
        <v>109</v>
      </c>
      <c r="C24" s="104">
        <v>871</v>
      </c>
      <c r="D24" s="104" t="s">
        <v>20</v>
      </c>
      <c r="E24" s="104" t="s">
        <v>29</v>
      </c>
      <c r="F24" s="104" t="s">
        <v>25</v>
      </c>
      <c r="G24" s="201">
        <v>121</v>
      </c>
      <c r="H24" s="205">
        <v>2682.7</v>
      </c>
    </row>
    <row r="25" spans="2:8" ht="1.5" customHeight="1" hidden="1">
      <c r="B25" s="202" t="s">
        <v>110</v>
      </c>
      <c r="C25" s="104">
        <v>871</v>
      </c>
      <c r="D25" s="104" t="s">
        <v>20</v>
      </c>
      <c r="E25" s="104" t="s">
        <v>29</v>
      </c>
      <c r="F25" s="104" t="s">
        <v>25</v>
      </c>
      <c r="G25" s="201">
        <v>122</v>
      </c>
      <c r="H25" s="205"/>
    </row>
    <row r="26" spans="2:8" ht="31.5" hidden="1">
      <c r="B26" s="206" t="s">
        <v>111</v>
      </c>
      <c r="C26" s="104">
        <v>871</v>
      </c>
      <c r="D26" s="104" t="s">
        <v>20</v>
      </c>
      <c r="E26" s="104" t="s">
        <v>29</v>
      </c>
      <c r="F26" s="104" t="s">
        <v>25</v>
      </c>
      <c r="G26" s="201">
        <v>242</v>
      </c>
      <c r="H26" s="205">
        <v>0</v>
      </c>
    </row>
    <row r="27" spans="2:8" ht="31.5" hidden="1">
      <c r="B27" s="206" t="s">
        <v>112</v>
      </c>
      <c r="C27" s="104">
        <v>871</v>
      </c>
      <c r="D27" s="104" t="s">
        <v>20</v>
      </c>
      <c r="E27" s="104" t="s">
        <v>29</v>
      </c>
      <c r="F27" s="104" t="s">
        <v>25</v>
      </c>
      <c r="G27" s="201">
        <v>243</v>
      </c>
      <c r="H27" s="205">
        <v>0</v>
      </c>
    </row>
    <row r="28" spans="2:8" ht="31.5">
      <c r="B28" s="206" t="s">
        <v>113</v>
      </c>
      <c r="C28" s="104">
        <v>871</v>
      </c>
      <c r="D28" s="104" t="s">
        <v>20</v>
      </c>
      <c r="E28" s="104" t="s">
        <v>29</v>
      </c>
      <c r="F28" s="104" t="s">
        <v>25</v>
      </c>
      <c r="G28" s="201">
        <v>244</v>
      </c>
      <c r="H28" s="205">
        <v>281.7</v>
      </c>
    </row>
    <row r="29" spans="2:8" ht="31.5">
      <c r="B29" s="206" t="s">
        <v>114</v>
      </c>
      <c r="C29" s="104">
        <v>871</v>
      </c>
      <c r="D29" s="104" t="s">
        <v>20</v>
      </c>
      <c r="E29" s="104" t="s">
        <v>29</v>
      </c>
      <c r="F29" s="104" t="s">
        <v>25</v>
      </c>
      <c r="G29" s="201">
        <v>851</v>
      </c>
      <c r="H29" s="205">
        <v>20</v>
      </c>
    </row>
    <row r="30" spans="2:8" ht="15.75">
      <c r="B30" s="206" t="s">
        <v>115</v>
      </c>
      <c r="C30" s="104">
        <v>871</v>
      </c>
      <c r="D30" s="104" t="s">
        <v>20</v>
      </c>
      <c r="E30" s="104" t="s">
        <v>29</v>
      </c>
      <c r="F30" s="104" t="s">
        <v>25</v>
      </c>
      <c r="G30" s="201">
        <v>852</v>
      </c>
      <c r="H30" s="205">
        <v>6</v>
      </c>
    </row>
    <row r="31" spans="2:8" ht="12.75">
      <c r="B31" s="198" t="s">
        <v>94</v>
      </c>
      <c r="C31" s="99">
        <v>871</v>
      </c>
      <c r="D31" s="99" t="s">
        <v>20</v>
      </c>
      <c r="E31" s="99" t="s">
        <v>29</v>
      </c>
      <c r="F31" s="99" t="s">
        <v>93</v>
      </c>
      <c r="G31" s="203"/>
      <c r="H31" s="204">
        <f>H32+H36</f>
        <v>36.3</v>
      </c>
    </row>
    <row r="32" spans="2:8" ht="36">
      <c r="B32" s="207" t="s">
        <v>96</v>
      </c>
      <c r="C32" s="104">
        <v>871</v>
      </c>
      <c r="D32" s="104" t="s">
        <v>20</v>
      </c>
      <c r="E32" s="104" t="s">
        <v>29</v>
      </c>
      <c r="F32" s="104" t="s">
        <v>76</v>
      </c>
      <c r="G32" s="201"/>
      <c r="H32" s="205">
        <f>H33</f>
        <v>20.8</v>
      </c>
    </row>
    <row r="33" spans="2:8" ht="36">
      <c r="B33" s="207" t="s">
        <v>186</v>
      </c>
      <c r="C33" s="104">
        <v>871</v>
      </c>
      <c r="D33" s="104" t="s">
        <v>20</v>
      </c>
      <c r="E33" s="104" t="s">
        <v>29</v>
      </c>
      <c r="F33" s="111" t="s">
        <v>76</v>
      </c>
      <c r="G33" s="208" t="s">
        <v>185</v>
      </c>
      <c r="H33" s="205">
        <f>H34</f>
        <v>20.8</v>
      </c>
    </row>
    <row r="34" spans="2:8" ht="24">
      <c r="B34" s="209" t="s">
        <v>75</v>
      </c>
      <c r="C34" s="104">
        <v>871</v>
      </c>
      <c r="D34" s="104" t="s">
        <v>20</v>
      </c>
      <c r="E34" s="104" t="s">
        <v>29</v>
      </c>
      <c r="F34" s="114" t="s">
        <v>77</v>
      </c>
      <c r="G34" s="210" t="s">
        <v>185</v>
      </c>
      <c r="H34" s="205">
        <v>20.8</v>
      </c>
    </row>
    <row r="35" spans="2:8" ht="60">
      <c r="B35" s="211" t="s">
        <v>218</v>
      </c>
      <c r="C35" s="104">
        <v>871</v>
      </c>
      <c r="D35" s="104" t="s">
        <v>20</v>
      </c>
      <c r="E35" s="104" t="s">
        <v>29</v>
      </c>
      <c r="F35" s="114" t="s">
        <v>85</v>
      </c>
      <c r="G35" s="210"/>
      <c r="H35" s="205">
        <f>H36</f>
        <v>15.5</v>
      </c>
    </row>
    <row r="36" spans="2:8" ht="24">
      <c r="B36" s="209" t="s">
        <v>217</v>
      </c>
      <c r="C36" s="104">
        <v>871</v>
      </c>
      <c r="D36" s="104" t="s">
        <v>20</v>
      </c>
      <c r="E36" s="104" t="s">
        <v>29</v>
      </c>
      <c r="F36" s="114" t="s">
        <v>220</v>
      </c>
      <c r="G36" s="210" t="s">
        <v>117</v>
      </c>
      <c r="H36" s="205">
        <v>15.5</v>
      </c>
    </row>
    <row r="37" spans="2:8" ht="38.25">
      <c r="B37" s="198" t="s">
        <v>86</v>
      </c>
      <c r="C37" s="99">
        <v>871</v>
      </c>
      <c r="D37" s="99" t="s">
        <v>20</v>
      </c>
      <c r="E37" s="99" t="s">
        <v>87</v>
      </c>
      <c r="F37" s="114"/>
      <c r="G37" s="210"/>
      <c r="H37" s="204">
        <f>H38</f>
        <v>84.80000000000001</v>
      </c>
    </row>
    <row r="38" spans="2:8" ht="12.75">
      <c r="B38" s="200" t="s">
        <v>94</v>
      </c>
      <c r="C38" s="104">
        <v>871</v>
      </c>
      <c r="D38" s="104" t="s">
        <v>20</v>
      </c>
      <c r="E38" s="104" t="s">
        <v>87</v>
      </c>
      <c r="F38" s="104" t="s">
        <v>93</v>
      </c>
      <c r="G38" s="210"/>
      <c r="H38" s="204">
        <f>H39</f>
        <v>84.80000000000001</v>
      </c>
    </row>
    <row r="39" spans="2:8" ht="48">
      <c r="B39" s="207" t="s">
        <v>95</v>
      </c>
      <c r="C39" s="104">
        <v>871</v>
      </c>
      <c r="D39" s="104" t="s">
        <v>20</v>
      </c>
      <c r="E39" s="104" t="s">
        <v>87</v>
      </c>
      <c r="F39" s="104" t="s">
        <v>85</v>
      </c>
      <c r="G39" s="201"/>
      <c r="H39" s="205">
        <f>H40</f>
        <v>84.80000000000001</v>
      </c>
    </row>
    <row r="40" spans="2:8" ht="12.75">
      <c r="B40" s="207" t="s">
        <v>116</v>
      </c>
      <c r="C40" s="104">
        <v>871</v>
      </c>
      <c r="D40" s="104" t="s">
        <v>20</v>
      </c>
      <c r="E40" s="104" t="s">
        <v>87</v>
      </c>
      <c r="F40" s="104" t="s">
        <v>85</v>
      </c>
      <c r="G40" s="201">
        <v>540</v>
      </c>
      <c r="H40" s="205">
        <f>H41+H42</f>
        <v>84.80000000000001</v>
      </c>
    </row>
    <row r="41" spans="2:8" ht="12.75">
      <c r="B41" s="212" t="s">
        <v>89</v>
      </c>
      <c r="C41" s="104">
        <v>871</v>
      </c>
      <c r="D41" s="104" t="s">
        <v>20</v>
      </c>
      <c r="E41" s="104" t="s">
        <v>87</v>
      </c>
      <c r="F41" s="114" t="s">
        <v>88</v>
      </c>
      <c r="G41" s="201">
        <v>540</v>
      </c>
      <c r="H41" s="205">
        <v>56.7</v>
      </c>
    </row>
    <row r="42" spans="2:8" ht="12.75">
      <c r="B42" s="212" t="s">
        <v>90</v>
      </c>
      <c r="C42" s="104">
        <v>871</v>
      </c>
      <c r="D42" s="104" t="s">
        <v>20</v>
      </c>
      <c r="E42" s="104" t="s">
        <v>87</v>
      </c>
      <c r="F42" s="114" t="s">
        <v>83</v>
      </c>
      <c r="G42" s="201">
        <v>540</v>
      </c>
      <c r="H42" s="205">
        <v>28.1</v>
      </c>
    </row>
    <row r="43" spans="2:8" ht="12.75">
      <c r="B43" s="198" t="s">
        <v>2</v>
      </c>
      <c r="C43" s="99">
        <v>871</v>
      </c>
      <c r="D43" s="99" t="s">
        <v>20</v>
      </c>
      <c r="E43" s="99">
        <v>11</v>
      </c>
      <c r="F43" s="99"/>
      <c r="G43" s="203" t="s">
        <v>16</v>
      </c>
      <c r="H43" s="213">
        <f>H44</f>
        <v>5</v>
      </c>
    </row>
    <row r="44" spans="2:8" ht="12.75">
      <c r="B44" s="198" t="s">
        <v>2</v>
      </c>
      <c r="C44" s="99">
        <v>871</v>
      </c>
      <c r="D44" s="99" t="s">
        <v>20</v>
      </c>
      <c r="E44" s="99">
        <v>11</v>
      </c>
      <c r="F44" s="99" t="s">
        <v>4</v>
      </c>
      <c r="G44" s="203"/>
      <c r="H44" s="213">
        <f>H45</f>
        <v>5</v>
      </c>
    </row>
    <row r="45" spans="2:8" ht="12.75">
      <c r="B45" s="200" t="s">
        <v>5</v>
      </c>
      <c r="C45" s="104">
        <v>871</v>
      </c>
      <c r="D45" s="104" t="s">
        <v>20</v>
      </c>
      <c r="E45" s="104">
        <v>11</v>
      </c>
      <c r="F45" s="104" t="s">
        <v>6</v>
      </c>
      <c r="G45" s="201" t="s">
        <v>16</v>
      </c>
      <c r="H45" s="214">
        <f>H46</f>
        <v>5</v>
      </c>
    </row>
    <row r="46" spans="2:8" ht="12.75">
      <c r="B46" s="200" t="s">
        <v>118</v>
      </c>
      <c r="C46" s="104">
        <v>871</v>
      </c>
      <c r="D46" s="104" t="s">
        <v>20</v>
      </c>
      <c r="E46" s="104">
        <v>11</v>
      </c>
      <c r="F46" s="104" t="s">
        <v>6</v>
      </c>
      <c r="G46" s="201" t="s">
        <v>119</v>
      </c>
      <c r="H46" s="214">
        <v>5</v>
      </c>
    </row>
    <row r="47" spans="2:8" ht="12.75">
      <c r="B47" s="198" t="s">
        <v>38</v>
      </c>
      <c r="C47" s="99">
        <v>871</v>
      </c>
      <c r="D47" s="99" t="s">
        <v>20</v>
      </c>
      <c r="E47" s="99">
        <v>13</v>
      </c>
      <c r="F47" s="99"/>
      <c r="G47" s="203"/>
      <c r="H47" s="213">
        <f>H48+H51+H54</f>
        <v>590.6</v>
      </c>
    </row>
    <row r="48" spans="2:8" ht="38.25">
      <c r="B48" s="215" t="s">
        <v>79</v>
      </c>
      <c r="C48" s="99">
        <v>871</v>
      </c>
      <c r="D48" s="99" t="s">
        <v>20</v>
      </c>
      <c r="E48" s="99">
        <v>13</v>
      </c>
      <c r="F48" s="99" t="s">
        <v>39</v>
      </c>
      <c r="G48" s="203"/>
      <c r="H48" s="213">
        <f>H49</f>
        <v>18</v>
      </c>
    </row>
    <row r="49" spans="2:8" ht="24">
      <c r="B49" s="216" t="s">
        <v>78</v>
      </c>
      <c r="C49" s="104">
        <v>871</v>
      </c>
      <c r="D49" s="104" t="s">
        <v>20</v>
      </c>
      <c r="E49" s="104">
        <v>13</v>
      </c>
      <c r="F49" s="104" t="s">
        <v>40</v>
      </c>
      <c r="G49" s="201"/>
      <c r="H49" s="214">
        <f>H50</f>
        <v>18</v>
      </c>
    </row>
    <row r="50" spans="2:8" ht="31.5">
      <c r="B50" s="206" t="s">
        <v>113</v>
      </c>
      <c r="C50" s="104">
        <v>871</v>
      </c>
      <c r="D50" s="104" t="s">
        <v>20</v>
      </c>
      <c r="E50" s="104">
        <v>13</v>
      </c>
      <c r="F50" s="104" t="s">
        <v>40</v>
      </c>
      <c r="G50" s="201" t="s">
        <v>120</v>
      </c>
      <c r="H50" s="214">
        <v>18</v>
      </c>
    </row>
    <row r="51" spans="2:8" ht="25.5">
      <c r="B51" s="215" t="s">
        <v>121</v>
      </c>
      <c r="C51" s="99">
        <v>871</v>
      </c>
      <c r="D51" s="99" t="s">
        <v>20</v>
      </c>
      <c r="E51" s="99">
        <v>13</v>
      </c>
      <c r="F51" s="99" t="s">
        <v>122</v>
      </c>
      <c r="G51" s="203"/>
      <c r="H51" s="213">
        <f>H52</f>
        <v>195</v>
      </c>
    </row>
    <row r="52" spans="2:8" ht="12.75">
      <c r="B52" s="200" t="s">
        <v>63</v>
      </c>
      <c r="C52" s="104">
        <v>871</v>
      </c>
      <c r="D52" s="104" t="s">
        <v>20</v>
      </c>
      <c r="E52" s="104">
        <v>13</v>
      </c>
      <c r="F52" s="104" t="s">
        <v>62</v>
      </c>
      <c r="G52" s="201"/>
      <c r="H52" s="214">
        <f>H53</f>
        <v>195</v>
      </c>
    </row>
    <row r="53" spans="2:8" ht="31.5">
      <c r="B53" s="206" t="s">
        <v>113</v>
      </c>
      <c r="C53" s="104">
        <v>871</v>
      </c>
      <c r="D53" s="104" t="s">
        <v>20</v>
      </c>
      <c r="E53" s="104">
        <v>13</v>
      </c>
      <c r="F53" s="104" t="s">
        <v>62</v>
      </c>
      <c r="G53" s="104" t="s">
        <v>120</v>
      </c>
      <c r="H53" s="214">
        <v>195</v>
      </c>
    </row>
    <row r="54" spans="2:8" ht="15.75">
      <c r="B54" s="311" t="s">
        <v>124</v>
      </c>
      <c r="C54" s="312">
        <v>871</v>
      </c>
      <c r="D54" s="313" t="s">
        <v>20</v>
      </c>
      <c r="E54" s="313">
        <v>13</v>
      </c>
      <c r="F54" s="313" t="s">
        <v>101</v>
      </c>
      <c r="G54" s="314"/>
      <c r="H54" s="213">
        <f>H55+H57</f>
        <v>377.6</v>
      </c>
    </row>
    <row r="55" spans="2:8" ht="42" customHeight="1">
      <c r="B55" s="322" t="s">
        <v>249</v>
      </c>
      <c r="C55" s="99">
        <v>871</v>
      </c>
      <c r="D55" s="99" t="s">
        <v>20</v>
      </c>
      <c r="E55" s="99" t="s">
        <v>98</v>
      </c>
      <c r="F55" s="99" t="s">
        <v>132</v>
      </c>
      <c r="G55" s="99"/>
      <c r="H55" s="213">
        <f>H56</f>
        <v>271.6</v>
      </c>
    </row>
    <row r="56" spans="2:8" ht="32.25" thickBot="1">
      <c r="B56" s="217" t="s">
        <v>111</v>
      </c>
      <c r="C56" s="218">
        <v>871</v>
      </c>
      <c r="D56" s="218" t="s">
        <v>221</v>
      </c>
      <c r="E56" s="218" t="s">
        <v>98</v>
      </c>
      <c r="F56" s="218" t="s">
        <v>132</v>
      </c>
      <c r="G56" s="218" t="s">
        <v>133</v>
      </c>
      <c r="H56" s="219">
        <v>271.6</v>
      </c>
    </row>
    <row r="57" spans="2:8" ht="51">
      <c r="B57" s="306" t="s">
        <v>267</v>
      </c>
      <c r="C57" s="304">
        <v>871</v>
      </c>
      <c r="D57" s="307" t="s">
        <v>20</v>
      </c>
      <c r="E57" s="305">
        <v>13</v>
      </c>
      <c r="F57" s="308" t="s">
        <v>266</v>
      </c>
      <c r="G57" s="303"/>
      <c r="H57" s="213">
        <f>H58</f>
        <v>106</v>
      </c>
    </row>
    <row r="58" spans="2:8" ht="32.25" thickBot="1">
      <c r="B58" s="217" t="s">
        <v>111</v>
      </c>
      <c r="C58" s="218">
        <v>871</v>
      </c>
      <c r="D58" s="218" t="s">
        <v>221</v>
      </c>
      <c r="E58" s="218" t="s">
        <v>98</v>
      </c>
      <c r="F58" s="218" t="s">
        <v>132</v>
      </c>
      <c r="G58" s="218" t="s">
        <v>133</v>
      </c>
      <c r="H58" s="219">
        <v>106</v>
      </c>
    </row>
    <row r="59" spans="2:8" ht="14.25">
      <c r="B59" s="220" t="s">
        <v>31</v>
      </c>
      <c r="C59" s="221">
        <v>871</v>
      </c>
      <c r="D59" s="221" t="s">
        <v>27</v>
      </c>
      <c r="E59" s="221" t="s">
        <v>17</v>
      </c>
      <c r="F59" s="221" t="s">
        <v>18</v>
      </c>
      <c r="G59" s="222" t="s">
        <v>16</v>
      </c>
      <c r="H59" s="223">
        <f>H60</f>
        <v>150.9</v>
      </c>
    </row>
    <row r="60" spans="2:8" ht="12.75">
      <c r="B60" s="224" t="s">
        <v>7</v>
      </c>
      <c r="C60" s="104">
        <v>871</v>
      </c>
      <c r="D60" s="104" t="s">
        <v>27</v>
      </c>
      <c r="E60" s="104" t="s">
        <v>21</v>
      </c>
      <c r="F60" s="104" t="s">
        <v>18</v>
      </c>
      <c r="G60" s="201" t="s">
        <v>16</v>
      </c>
      <c r="H60" s="214">
        <f>H61</f>
        <v>150.9</v>
      </c>
    </row>
    <row r="61" spans="2:8" ht="12.75">
      <c r="B61" s="224" t="s">
        <v>9</v>
      </c>
      <c r="C61" s="104">
        <v>871</v>
      </c>
      <c r="D61" s="104" t="s">
        <v>27</v>
      </c>
      <c r="E61" s="104" t="s">
        <v>21</v>
      </c>
      <c r="F61" s="104" t="s">
        <v>10</v>
      </c>
      <c r="G61" s="201"/>
      <c r="H61" s="214">
        <f>H62</f>
        <v>150.9</v>
      </c>
    </row>
    <row r="62" spans="2:8" ht="25.5">
      <c r="B62" s="200" t="s">
        <v>3</v>
      </c>
      <c r="C62" s="104">
        <v>871</v>
      </c>
      <c r="D62" s="104" t="s">
        <v>27</v>
      </c>
      <c r="E62" s="104" t="s">
        <v>21</v>
      </c>
      <c r="F62" s="104" t="s">
        <v>8</v>
      </c>
      <c r="G62" s="201" t="s">
        <v>16</v>
      </c>
      <c r="H62" s="214">
        <f>H63+H65+H66+H67+H68+H69</f>
        <v>150.9</v>
      </c>
    </row>
    <row r="63" spans="2:8" ht="15.75" thickBot="1">
      <c r="B63" s="225" t="s">
        <v>109</v>
      </c>
      <c r="C63" s="218">
        <v>871</v>
      </c>
      <c r="D63" s="218" t="s">
        <v>27</v>
      </c>
      <c r="E63" s="218" t="s">
        <v>21</v>
      </c>
      <c r="F63" s="218" t="s">
        <v>8</v>
      </c>
      <c r="G63" s="226">
        <v>121</v>
      </c>
      <c r="H63" s="227">
        <v>150.9</v>
      </c>
    </row>
    <row r="64" spans="2:8" ht="4.5" customHeight="1" hidden="1" thickBot="1">
      <c r="B64" s="228" t="s">
        <v>110</v>
      </c>
      <c r="C64" s="229">
        <v>871</v>
      </c>
      <c r="D64" s="229" t="s">
        <v>27</v>
      </c>
      <c r="E64" s="229" t="s">
        <v>21</v>
      </c>
      <c r="F64" s="229" t="s">
        <v>8</v>
      </c>
      <c r="G64" s="230">
        <v>122</v>
      </c>
      <c r="H64" s="231"/>
    </row>
    <row r="65" spans="2:8" ht="32.25" hidden="1" thickBot="1">
      <c r="B65" s="109" t="s">
        <v>111</v>
      </c>
      <c r="C65" s="104">
        <v>871</v>
      </c>
      <c r="D65" s="104" t="s">
        <v>27</v>
      </c>
      <c r="E65" s="104" t="s">
        <v>21</v>
      </c>
      <c r="F65" s="104" t="s">
        <v>8</v>
      </c>
      <c r="G65" s="201">
        <v>242</v>
      </c>
      <c r="H65" s="108"/>
    </row>
    <row r="66" spans="2:8" ht="32.25" hidden="1" thickBot="1">
      <c r="B66" s="109" t="s">
        <v>112</v>
      </c>
      <c r="C66" s="104">
        <v>871</v>
      </c>
      <c r="D66" s="104" t="s">
        <v>27</v>
      </c>
      <c r="E66" s="104" t="s">
        <v>21</v>
      </c>
      <c r="F66" s="104" t="s">
        <v>8</v>
      </c>
      <c r="G66" s="201">
        <v>243</v>
      </c>
      <c r="H66" s="108"/>
    </row>
    <row r="67" spans="2:8" ht="32.25" hidden="1" thickBot="1">
      <c r="B67" s="109" t="s">
        <v>113</v>
      </c>
      <c r="C67" s="104">
        <v>871</v>
      </c>
      <c r="D67" s="104" t="s">
        <v>27</v>
      </c>
      <c r="E67" s="104" t="s">
        <v>21</v>
      </c>
      <c r="F67" s="104" t="s">
        <v>8</v>
      </c>
      <c r="G67" s="201">
        <v>244</v>
      </c>
      <c r="H67" s="108"/>
    </row>
    <row r="68" spans="2:8" ht="32.25" hidden="1" thickBot="1">
      <c r="B68" s="109" t="s">
        <v>114</v>
      </c>
      <c r="C68" s="104">
        <v>871</v>
      </c>
      <c r="D68" s="104" t="s">
        <v>27</v>
      </c>
      <c r="E68" s="104" t="s">
        <v>21</v>
      </c>
      <c r="F68" s="104" t="s">
        <v>8</v>
      </c>
      <c r="G68" s="201">
        <v>851</v>
      </c>
      <c r="H68" s="108"/>
    </row>
    <row r="69" spans="2:8" ht="16.5" hidden="1" thickBot="1">
      <c r="B69" s="232" t="s">
        <v>115</v>
      </c>
      <c r="C69" s="233">
        <v>871</v>
      </c>
      <c r="D69" s="233" t="s">
        <v>27</v>
      </c>
      <c r="E69" s="233" t="s">
        <v>21</v>
      </c>
      <c r="F69" s="233" t="s">
        <v>8</v>
      </c>
      <c r="G69" s="234">
        <v>852</v>
      </c>
      <c r="H69" s="235"/>
    </row>
    <row r="70" spans="2:8" ht="14.25">
      <c r="B70" s="220" t="s">
        <v>81</v>
      </c>
      <c r="C70" s="221">
        <v>871</v>
      </c>
      <c r="D70" s="221" t="s">
        <v>21</v>
      </c>
      <c r="E70" s="221" t="s">
        <v>17</v>
      </c>
      <c r="F70" s="221" t="s">
        <v>18</v>
      </c>
      <c r="G70" s="236"/>
      <c r="H70" s="237">
        <f>H71+H77</f>
        <v>147</v>
      </c>
    </row>
    <row r="71" spans="2:8" ht="25.5">
      <c r="B71" s="215" t="s">
        <v>82</v>
      </c>
      <c r="C71" s="124">
        <v>871</v>
      </c>
      <c r="D71" s="124" t="s">
        <v>21</v>
      </c>
      <c r="E71" s="124" t="s">
        <v>70</v>
      </c>
      <c r="F71" s="99"/>
      <c r="G71" s="99"/>
      <c r="H71" s="238">
        <f>H72+H74</f>
        <v>93.5</v>
      </c>
    </row>
    <row r="72" spans="2:8" ht="32.25">
      <c r="B72" s="239" t="s">
        <v>187</v>
      </c>
      <c r="C72" s="124">
        <v>871</v>
      </c>
      <c r="D72" s="124" t="s">
        <v>21</v>
      </c>
      <c r="E72" s="124" t="s">
        <v>70</v>
      </c>
      <c r="F72" s="124" t="s">
        <v>188</v>
      </c>
      <c r="G72" s="99"/>
      <c r="H72" s="238">
        <f>H73</f>
        <v>70</v>
      </c>
    </row>
    <row r="73" spans="2:8" ht="31.5">
      <c r="B73" s="206" t="s">
        <v>113</v>
      </c>
      <c r="C73" s="126">
        <v>871</v>
      </c>
      <c r="D73" s="126" t="s">
        <v>21</v>
      </c>
      <c r="E73" s="126" t="s">
        <v>70</v>
      </c>
      <c r="F73" s="126" t="s">
        <v>188</v>
      </c>
      <c r="G73" s="104">
        <v>244</v>
      </c>
      <c r="H73" s="240">
        <v>70</v>
      </c>
    </row>
    <row r="74" spans="2:8" ht="12.75">
      <c r="B74" s="198" t="s">
        <v>94</v>
      </c>
      <c r="C74" s="124">
        <v>871</v>
      </c>
      <c r="D74" s="124" t="s">
        <v>21</v>
      </c>
      <c r="E74" s="124" t="s">
        <v>70</v>
      </c>
      <c r="F74" s="99" t="s">
        <v>93</v>
      </c>
      <c r="G74" s="99"/>
      <c r="H74" s="238">
        <f>H75</f>
        <v>23.5</v>
      </c>
    </row>
    <row r="75" spans="2:8" ht="48">
      <c r="B75" s="207" t="s">
        <v>95</v>
      </c>
      <c r="C75" s="126">
        <v>871</v>
      </c>
      <c r="D75" s="126" t="s">
        <v>21</v>
      </c>
      <c r="E75" s="126" t="s">
        <v>70</v>
      </c>
      <c r="F75" s="104" t="s">
        <v>85</v>
      </c>
      <c r="G75" s="104"/>
      <c r="H75" s="240">
        <f>H76</f>
        <v>23.5</v>
      </c>
    </row>
    <row r="76" spans="2:8" ht="24">
      <c r="B76" s="209" t="s">
        <v>57</v>
      </c>
      <c r="C76" s="126">
        <v>871</v>
      </c>
      <c r="D76" s="126" t="s">
        <v>21</v>
      </c>
      <c r="E76" s="126" t="s">
        <v>70</v>
      </c>
      <c r="F76" s="114" t="s">
        <v>58</v>
      </c>
      <c r="G76" s="210" t="s">
        <v>117</v>
      </c>
      <c r="H76" s="240">
        <v>23.5</v>
      </c>
    </row>
    <row r="77" spans="2:8" ht="12.75">
      <c r="B77" s="215" t="s">
        <v>123</v>
      </c>
      <c r="C77" s="124">
        <v>871</v>
      </c>
      <c r="D77" s="124" t="s">
        <v>21</v>
      </c>
      <c r="E77" s="124" t="s">
        <v>66</v>
      </c>
      <c r="F77" s="99"/>
      <c r="G77" s="99"/>
      <c r="H77" s="238">
        <f>H78</f>
        <v>53.5</v>
      </c>
    </row>
    <row r="78" spans="2:8" ht="12.75">
      <c r="B78" s="224" t="s">
        <v>124</v>
      </c>
      <c r="C78" s="104">
        <v>871</v>
      </c>
      <c r="D78" s="104" t="s">
        <v>21</v>
      </c>
      <c r="E78" s="104" t="s">
        <v>66</v>
      </c>
      <c r="F78" s="104" t="s">
        <v>101</v>
      </c>
      <c r="G78" s="122"/>
      <c r="H78" s="240">
        <f>H79</f>
        <v>53.5</v>
      </c>
    </row>
    <row r="79" spans="2:8" ht="38.25">
      <c r="B79" s="292" t="s">
        <v>139</v>
      </c>
      <c r="C79" s="129">
        <v>871</v>
      </c>
      <c r="D79" s="129" t="s">
        <v>21</v>
      </c>
      <c r="E79" s="129" t="s">
        <v>66</v>
      </c>
      <c r="F79" s="129" t="s">
        <v>131</v>
      </c>
      <c r="G79" s="130"/>
      <c r="H79" s="242">
        <f>H80</f>
        <v>53.5</v>
      </c>
    </row>
    <row r="80" spans="2:8" ht="32.25" thickBot="1">
      <c r="B80" s="243" t="s">
        <v>113</v>
      </c>
      <c r="C80" s="244">
        <v>871</v>
      </c>
      <c r="D80" s="244" t="s">
        <v>21</v>
      </c>
      <c r="E80" s="244" t="s">
        <v>66</v>
      </c>
      <c r="F80" s="244" t="s">
        <v>131</v>
      </c>
      <c r="G80" s="245">
        <v>244</v>
      </c>
      <c r="H80" s="246">
        <v>53.5</v>
      </c>
    </row>
    <row r="81" spans="2:8" ht="12.75">
      <c r="B81" s="247" t="s">
        <v>91</v>
      </c>
      <c r="C81" s="221">
        <v>871</v>
      </c>
      <c r="D81" s="221" t="s">
        <v>29</v>
      </c>
      <c r="E81" s="221"/>
      <c r="F81" s="221"/>
      <c r="G81" s="248"/>
      <c r="H81" s="237">
        <f>H82+H95</f>
        <v>974</v>
      </c>
    </row>
    <row r="82" spans="2:8" ht="12.75">
      <c r="B82" s="198" t="s">
        <v>92</v>
      </c>
      <c r="C82" s="99">
        <v>871</v>
      </c>
      <c r="D82" s="99" t="s">
        <v>29</v>
      </c>
      <c r="E82" s="99" t="s">
        <v>70</v>
      </c>
      <c r="F82" s="99"/>
      <c r="G82" s="249"/>
      <c r="H82" s="238">
        <f>H83+H92+H84</f>
        <v>962</v>
      </c>
    </row>
    <row r="83" spans="2:8" ht="12.75">
      <c r="B83" s="224" t="s">
        <v>124</v>
      </c>
      <c r="C83" s="104">
        <v>871</v>
      </c>
      <c r="D83" s="104" t="s">
        <v>29</v>
      </c>
      <c r="E83" s="104" t="s">
        <v>70</v>
      </c>
      <c r="F83" s="104" t="s">
        <v>101</v>
      </c>
      <c r="G83" s="250"/>
      <c r="H83" s="238">
        <f>H86</f>
        <v>750</v>
      </c>
    </row>
    <row r="84" spans="2:8" ht="38.25">
      <c r="B84" s="215" t="s">
        <v>233</v>
      </c>
      <c r="C84" s="99">
        <v>871</v>
      </c>
      <c r="D84" s="99" t="s">
        <v>29</v>
      </c>
      <c r="E84" s="99" t="s">
        <v>70</v>
      </c>
      <c r="F84" s="99" t="s">
        <v>232</v>
      </c>
      <c r="G84" s="250"/>
      <c r="H84" s="238">
        <f>H85</f>
        <v>212</v>
      </c>
    </row>
    <row r="85" spans="2:8" ht="31.5">
      <c r="B85" s="251" t="s">
        <v>113</v>
      </c>
      <c r="C85" s="104">
        <v>871</v>
      </c>
      <c r="D85" s="104" t="s">
        <v>29</v>
      </c>
      <c r="E85" s="104" t="s">
        <v>70</v>
      </c>
      <c r="F85" s="104" t="s">
        <v>232</v>
      </c>
      <c r="G85" s="252" t="s">
        <v>120</v>
      </c>
      <c r="H85" s="238">
        <v>212</v>
      </c>
    </row>
    <row r="86" spans="2:8" ht="25.5">
      <c r="B86" s="253" t="s">
        <v>223</v>
      </c>
      <c r="C86" s="99">
        <v>871</v>
      </c>
      <c r="D86" s="99" t="s">
        <v>29</v>
      </c>
      <c r="E86" s="99" t="s">
        <v>70</v>
      </c>
      <c r="F86" s="99" t="s">
        <v>222</v>
      </c>
      <c r="G86" s="250"/>
      <c r="H86" s="238">
        <f>H87</f>
        <v>750</v>
      </c>
    </row>
    <row r="87" spans="2:8" ht="31.5">
      <c r="B87" s="206" t="s">
        <v>113</v>
      </c>
      <c r="C87" s="104">
        <v>871</v>
      </c>
      <c r="D87" s="104" t="s">
        <v>29</v>
      </c>
      <c r="E87" s="104" t="s">
        <v>70</v>
      </c>
      <c r="F87" s="104" t="s">
        <v>224</v>
      </c>
      <c r="G87" s="254" t="s">
        <v>120</v>
      </c>
      <c r="H87" s="240">
        <v>750</v>
      </c>
    </row>
    <row r="88" spans="2:8" ht="12.75" hidden="1">
      <c r="B88" s="224"/>
      <c r="C88" s="104">
        <v>871</v>
      </c>
      <c r="D88" s="104"/>
      <c r="E88" s="104"/>
      <c r="F88" s="104"/>
      <c r="G88" s="250"/>
      <c r="H88" s="238"/>
    </row>
    <row r="89" spans="2:8" ht="89.25" hidden="1">
      <c r="B89" s="200" t="s">
        <v>142</v>
      </c>
      <c r="C89" s="104">
        <v>871</v>
      </c>
      <c r="D89" s="104" t="s">
        <v>29</v>
      </c>
      <c r="E89" s="104" t="s">
        <v>70</v>
      </c>
      <c r="F89" s="138" t="s">
        <v>143</v>
      </c>
      <c r="G89" s="250"/>
      <c r="H89" s="238">
        <f>H90+H91</f>
        <v>0</v>
      </c>
    </row>
    <row r="90" spans="2:8" ht="31.5" hidden="1">
      <c r="B90" s="206" t="s">
        <v>112</v>
      </c>
      <c r="C90" s="104">
        <v>871</v>
      </c>
      <c r="D90" s="104" t="s">
        <v>29</v>
      </c>
      <c r="E90" s="104" t="s">
        <v>70</v>
      </c>
      <c r="F90" s="138" t="s">
        <v>143</v>
      </c>
      <c r="G90" s="201">
        <v>243</v>
      </c>
      <c r="H90" s="240"/>
    </row>
    <row r="91" spans="2:8" ht="31.5" hidden="1">
      <c r="B91" s="206" t="s">
        <v>113</v>
      </c>
      <c r="C91" s="104">
        <v>871</v>
      </c>
      <c r="D91" s="104" t="s">
        <v>29</v>
      </c>
      <c r="E91" s="104" t="s">
        <v>70</v>
      </c>
      <c r="F91" s="138" t="s">
        <v>143</v>
      </c>
      <c r="G91" s="201">
        <v>244</v>
      </c>
      <c r="H91" s="240"/>
    </row>
    <row r="92" spans="2:8" ht="15.75" hidden="1">
      <c r="B92" s="251" t="s">
        <v>189</v>
      </c>
      <c r="C92" s="129">
        <v>871</v>
      </c>
      <c r="D92" s="129" t="s">
        <v>29</v>
      </c>
      <c r="E92" s="129" t="s">
        <v>70</v>
      </c>
      <c r="F92" s="157" t="s">
        <v>140</v>
      </c>
      <c r="G92" s="255"/>
      <c r="H92" s="242">
        <f>H93</f>
        <v>0</v>
      </c>
    </row>
    <row r="93" spans="2:8" ht="78.75" hidden="1">
      <c r="B93" s="251" t="s">
        <v>190</v>
      </c>
      <c r="C93" s="129">
        <v>871</v>
      </c>
      <c r="D93" s="129" t="s">
        <v>29</v>
      </c>
      <c r="E93" s="129" t="s">
        <v>70</v>
      </c>
      <c r="F93" s="157" t="s">
        <v>141</v>
      </c>
      <c r="G93" s="255"/>
      <c r="H93" s="242">
        <f>H94</f>
        <v>0</v>
      </c>
    </row>
    <row r="94" spans="2:8" ht="31.5" hidden="1">
      <c r="B94" s="206" t="s">
        <v>113</v>
      </c>
      <c r="C94" s="104">
        <v>871</v>
      </c>
      <c r="D94" s="104" t="s">
        <v>29</v>
      </c>
      <c r="E94" s="104" t="s">
        <v>70</v>
      </c>
      <c r="F94" s="138" t="s">
        <v>141</v>
      </c>
      <c r="G94" s="201">
        <v>244</v>
      </c>
      <c r="H94" s="240"/>
    </row>
    <row r="95" spans="2:8" ht="12.75">
      <c r="B95" s="256" t="s">
        <v>201</v>
      </c>
      <c r="C95" s="140">
        <v>871</v>
      </c>
      <c r="D95" s="140" t="s">
        <v>29</v>
      </c>
      <c r="E95" s="140" t="s">
        <v>202</v>
      </c>
      <c r="F95" s="138"/>
      <c r="G95" s="201"/>
      <c r="H95" s="240">
        <f>H96</f>
        <v>12</v>
      </c>
    </row>
    <row r="96" spans="2:8" ht="60">
      <c r="B96" s="207" t="s">
        <v>203</v>
      </c>
      <c r="C96" s="104">
        <v>871</v>
      </c>
      <c r="D96" s="104" t="s">
        <v>29</v>
      </c>
      <c r="E96" s="104" t="s">
        <v>202</v>
      </c>
      <c r="F96" s="138" t="s">
        <v>244</v>
      </c>
      <c r="G96" s="201"/>
      <c r="H96" s="240">
        <f>H97</f>
        <v>12</v>
      </c>
    </row>
    <row r="97" spans="2:8" ht="16.5" thickBot="1">
      <c r="B97" s="206" t="s">
        <v>73</v>
      </c>
      <c r="C97" s="218">
        <v>871</v>
      </c>
      <c r="D97" s="218" t="s">
        <v>29</v>
      </c>
      <c r="E97" s="218" t="s">
        <v>202</v>
      </c>
      <c r="F97" s="257" t="s">
        <v>244</v>
      </c>
      <c r="G97" s="226">
        <v>540</v>
      </c>
      <c r="H97" s="258">
        <v>12</v>
      </c>
    </row>
    <row r="98" spans="2:8" ht="14.25">
      <c r="B98" s="220" t="s">
        <v>32</v>
      </c>
      <c r="C98" s="221">
        <v>871</v>
      </c>
      <c r="D98" s="221" t="s">
        <v>30</v>
      </c>
      <c r="E98" s="221" t="s">
        <v>17</v>
      </c>
      <c r="F98" s="221" t="s">
        <v>18</v>
      </c>
      <c r="G98" s="222" t="s">
        <v>16</v>
      </c>
      <c r="H98" s="259">
        <f>H99+H107+H121</f>
        <v>6734.2</v>
      </c>
    </row>
    <row r="99" spans="2:8" ht="12.75">
      <c r="B99" s="260" t="s">
        <v>33</v>
      </c>
      <c r="C99" s="99">
        <v>871</v>
      </c>
      <c r="D99" s="99" t="s">
        <v>30</v>
      </c>
      <c r="E99" s="99" t="s">
        <v>20</v>
      </c>
      <c r="F99" s="99" t="s">
        <v>18</v>
      </c>
      <c r="G99" s="203" t="s">
        <v>16</v>
      </c>
      <c r="H99" s="213">
        <f>H100</f>
        <v>540</v>
      </c>
    </row>
    <row r="100" spans="2:8" ht="12.75">
      <c r="B100" s="224" t="s">
        <v>124</v>
      </c>
      <c r="C100" s="104">
        <v>871</v>
      </c>
      <c r="D100" s="104" t="s">
        <v>30</v>
      </c>
      <c r="E100" s="104" t="s">
        <v>20</v>
      </c>
      <c r="F100" s="104" t="s">
        <v>101</v>
      </c>
      <c r="G100" s="201" t="s">
        <v>16</v>
      </c>
      <c r="H100" s="214">
        <f>H101+H103+H105</f>
        <v>540</v>
      </c>
    </row>
    <row r="101" spans="2:8" ht="51">
      <c r="B101" s="261" t="s">
        <v>125</v>
      </c>
      <c r="C101" s="143">
        <v>871</v>
      </c>
      <c r="D101" s="143" t="s">
        <v>30</v>
      </c>
      <c r="E101" s="143" t="s">
        <v>20</v>
      </c>
      <c r="F101" s="143" t="s">
        <v>135</v>
      </c>
      <c r="G101" s="144"/>
      <c r="H101" s="262">
        <f>H102</f>
        <v>370</v>
      </c>
    </row>
    <row r="102" spans="2:8" ht="31.5">
      <c r="B102" s="251" t="s">
        <v>112</v>
      </c>
      <c r="C102" s="129">
        <v>871</v>
      </c>
      <c r="D102" s="129" t="s">
        <v>30</v>
      </c>
      <c r="E102" s="129" t="s">
        <v>20</v>
      </c>
      <c r="F102" s="129" t="s">
        <v>135</v>
      </c>
      <c r="G102" s="263">
        <v>243</v>
      </c>
      <c r="H102" s="242">
        <v>370</v>
      </c>
    </row>
    <row r="103" spans="2:8" ht="76.5">
      <c r="B103" s="261" t="s">
        <v>126</v>
      </c>
      <c r="C103" s="143">
        <v>871</v>
      </c>
      <c r="D103" s="143" t="s">
        <v>30</v>
      </c>
      <c r="E103" s="143" t="s">
        <v>20</v>
      </c>
      <c r="F103" s="143" t="s">
        <v>137</v>
      </c>
      <c r="G103" s="144"/>
      <c r="H103" s="262">
        <f>H104</f>
        <v>70</v>
      </c>
    </row>
    <row r="104" spans="2:8" ht="31.5">
      <c r="B104" s="206" t="s">
        <v>113</v>
      </c>
      <c r="C104" s="129">
        <v>871</v>
      </c>
      <c r="D104" s="129" t="s">
        <v>30</v>
      </c>
      <c r="E104" s="129" t="s">
        <v>20</v>
      </c>
      <c r="F104" s="129" t="s">
        <v>137</v>
      </c>
      <c r="G104" s="263">
        <v>244</v>
      </c>
      <c r="H104" s="242">
        <v>70</v>
      </c>
    </row>
    <row r="105" spans="2:8" ht="51">
      <c r="B105" s="261" t="s">
        <v>127</v>
      </c>
      <c r="C105" s="143">
        <v>871</v>
      </c>
      <c r="D105" s="143" t="s">
        <v>30</v>
      </c>
      <c r="E105" s="143" t="s">
        <v>20</v>
      </c>
      <c r="F105" s="143" t="s">
        <v>138</v>
      </c>
      <c r="G105" s="144"/>
      <c r="H105" s="262">
        <f>H106</f>
        <v>100</v>
      </c>
    </row>
    <row r="106" spans="2:8" ht="31.5">
      <c r="B106" s="206" t="s">
        <v>113</v>
      </c>
      <c r="C106" s="129">
        <v>871</v>
      </c>
      <c r="D106" s="129" t="s">
        <v>30</v>
      </c>
      <c r="E106" s="129" t="s">
        <v>20</v>
      </c>
      <c r="F106" s="129" t="s">
        <v>138</v>
      </c>
      <c r="G106" s="263" t="s">
        <v>120</v>
      </c>
      <c r="H106" s="242">
        <v>100</v>
      </c>
    </row>
    <row r="107" spans="2:8" ht="12.75">
      <c r="B107" s="198" t="s">
        <v>12</v>
      </c>
      <c r="C107" s="99">
        <v>871</v>
      </c>
      <c r="D107" s="99" t="s">
        <v>30</v>
      </c>
      <c r="E107" s="99" t="s">
        <v>27</v>
      </c>
      <c r="F107" s="99"/>
      <c r="G107" s="203"/>
      <c r="H107" s="213">
        <f>H109+H111+H113+H119+H115</f>
        <v>5624</v>
      </c>
    </row>
    <row r="108" spans="2:8" ht="12.75">
      <c r="B108" s="200" t="s">
        <v>102</v>
      </c>
      <c r="C108" s="104">
        <v>871</v>
      </c>
      <c r="D108" s="104" t="s">
        <v>30</v>
      </c>
      <c r="E108" s="104" t="s">
        <v>27</v>
      </c>
      <c r="F108" s="104" t="s">
        <v>101</v>
      </c>
      <c r="G108" s="104"/>
      <c r="H108" s="214">
        <f>H109+H111+H113</f>
        <v>2300</v>
      </c>
    </row>
    <row r="109" spans="2:8" ht="38.25">
      <c r="B109" s="198" t="s">
        <v>226</v>
      </c>
      <c r="C109" s="99">
        <v>871</v>
      </c>
      <c r="D109" s="99" t="s">
        <v>30</v>
      </c>
      <c r="E109" s="99" t="s">
        <v>27</v>
      </c>
      <c r="F109" s="99" t="s">
        <v>225</v>
      </c>
      <c r="G109" s="203"/>
      <c r="H109" s="213">
        <f>H110</f>
        <v>200</v>
      </c>
    </row>
    <row r="110" spans="2:8" ht="31.5">
      <c r="B110" s="206" t="s">
        <v>113</v>
      </c>
      <c r="C110" s="104">
        <v>871</v>
      </c>
      <c r="D110" s="104" t="s">
        <v>30</v>
      </c>
      <c r="E110" s="104" t="s">
        <v>27</v>
      </c>
      <c r="F110" s="104" t="s">
        <v>225</v>
      </c>
      <c r="G110" s="201" t="s">
        <v>120</v>
      </c>
      <c r="H110" s="214">
        <v>200</v>
      </c>
    </row>
    <row r="111" spans="2:8" ht="38.25">
      <c r="B111" s="198" t="s">
        <v>228</v>
      </c>
      <c r="C111" s="99">
        <v>871</v>
      </c>
      <c r="D111" s="99" t="s">
        <v>30</v>
      </c>
      <c r="E111" s="99" t="s">
        <v>27</v>
      </c>
      <c r="F111" s="99" t="s">
        <v>227</v>
      </c>
      <c r="G111" s="203"/>
      <c r="H111" s="213">
        <f>H112</f>
        <v>2000</v>
      </c>
    </row>
    <row r="112" spans="2:8" ht="31.5">
      <c r="B112" s="206" t="s">
        <v>113</v>
      </c>
      <c r="C112" s="104">
        <v>871</v>
      </c>
      <c r="D112" s="104" t="s">
        <v>30</v>
      </c>
      <c r="E112" s="104" t="s">
        <v>27</v>
      </c>
      <c r="F112" s="104" t="s">
        <v>227</v>
      </c>
      <c r="G112" s="201" t="s">
        <v>120</v>
      </c>
      <c r="H112" s="214">
        <v>2000</v>
      </c>
    </row>
    <row r="113" spans="2:8" ht="51">
      <c r="B113" s="261" t="s">
        <v>127</v>
      </c>
      <c r="C113" s="143">
        <v>871</v>
      </c>
      <c r="D113" s="143" t="s">
        <v>30</v>
      </c>
      <c r="E113" s="143" t="s">
        <v>27</v>
      </c>
      <c r="F113" s="143" t="s">
        <v>138</v>
      </c>
      <c r="G113" s="264"/>
      <c r="H113" s="320">
        <f>H114</f>
        <v>100</v>
      </c>
    </row>
    <row r="114" spans="2:8" ht="31.5">
      <c r="B114" s="251" t="s">
        <v>113</v>
      </c>
      <c r="C114" s="129">
        <v>871</v>
      </c>
      <c r="D114" s="129" t="s">
        <v>30</v>
      </c>
      <c r="E114" s="129" t="s">
        <v>27</v>
      </c>
      <c r="F114" s="129" t="s">
        <v>138</v>
      </c>
      <c r="G114" s="263">
        <v>244</v>
      </c>
      <c r="H114" s="266">
        <v>100</v>
      </c>
    </row>
    <row r="115" spans="2:8" ht="38.25">
      <c r="B115" s="318" t="s">
        <v>269</v>
      </c>
      <c r="C115" s="309">
        <v>871</v>
      </c>
      <c r="D115" s="310" t="s">
        <v>30</v>
      </c>
      <c r="E115" s="319" t="s">
        <v>27</v>
      </c>
      <c r="F115" s="310" t="s">
        <v>263</v>
      </c>
      <c r="G115" s="319"/>
      <c r="H115" s="320">
        <f>H117+H118+H116</f>
        <v>940</v>
      </c>
    </row>
    <row r="116" spans="2:8" ht="25.5">
      <c r="B116" s="316" t="s">
        <v>113</v>
      </c>
      <c r="C116" s="304">
        <v>871</v>
      </c>
      <c r="D116" s="305" t="s">
        <v>30</v>
      </c>
      <c r="E116" s="307" t="s">
        <v>27</v>
      </c>
      <c r="F116" s="305" t="s">
        <v>263</v>
      </c>
      <c r="G116" s="317">
        <v>243</v>
      </c>
      <c r="H116" s="315">
        <v>525</v>
      </c>
    </row>
    <row r="117" spans="2:8" ht="25.5">
      <c r="B117" s="316" t="s">
        <v>113</v>
      </c>
      <c r="C117" s="304">
        <v>871</v>
      </c>
      <c r="D117" s="305" t="s">
        <v>30</v>
      </c>
      <c r="E117" s="307" t="s">
        <v>27</v>
      </c>
      <c r="F117" s="305" t="s">
        <v>263</v>
      </c>
      <c r="G117" s="317">
        <v>244</v>
      </c>
      <c r="H117" s="315">
        <v>203</v>
      </c>
    </row>
    <row r="118" spans="2:8" ht="12.75">
      <c r="B118" s="316" t="s">
        <v>264</v>
      </c>
      <c r="C118" s="304">
        <v>871</v>
      </c>
      <c r="D118" s="305" t="s">
        <v>30</v>
      </c>
      <c r="E118" s="307" t="s">
        <v>27</v>
      </c>
      <c r="F118" s="305" t="s">
        <v>263</v>
      </c>
      <c r="G118" s="317">
        <v>450</v>
      </c>
      <c r="H118" s="315">
        <v>212</v>
      </c>
    </row>
    <row r="119" spans="2:8" ht="38.25">
      <c r="B119" s="291" t="s">
        <v>229</v>
      </c>
      <c r="C119" s="99">
        <v>871</v>
      </c>
      <c r="D119" s="99" t="s">
        <v>30</v>
      </c>
      <c r="E119" s="99" t="s">
        <v>27</v>
      </c>
      <c r="F119" s="149" t="s">
        <v>230</v>
      </c>
      <c r="G119" s="203"/>
      <c r="H119" s="213">
        <f>H120</f>
        <v>2384</v>
      </c>
    </row>
    <row r="120" spans="2:8" ht="25.5">
      <c r="B120" s="268" t="s">
        <v>112</v>
      </c>
      <c r="C120" s="104">
        <v>871</v>
      </c>
      <c r="D120" s="104" t="s">
        <v>30</v>
      </c>
      <c r="E120" s="104" t="s">
        <v>27</v>
      </c>
      <c r="F120" s="151" t="s">
        <v>231</v>
      </c>
      <c r="G120" s="201">
        <v>244</v>
      </c>
      <c r="H120" s="214">
        <v>2384</v>
      </c>
    </row>
    <row r="121" spans="2:8" ht="12.75">
      <c r="B121" s="260" t="s">
        <v>13</v>
      </c>
      <c r="C121" s="99">
        <v>871</v>
      </c>
      <c r="D121" s="99" t="s">
        <v>30</v>
      </c>
      <c r="E121" s="99" t="s">
        <v>21</v>
      </c>
      <c r="F121" s="99" t="s">
        <v>18</v>
      </c>
      <c r="G121" s="203" t="s">
        <v>16</v>
      </c>
      <c r="H121" s="213">
        <f>H122</f>
        <v>570.2</v>
      </c>
    </row>
    <row r="122" spans="2:8" ht="12.75">
      <c r="B122" s="224" t="s">
        <v>124</v>
      </c>
      <c r="C122" s="104">
        <v>871</v>
      </c>
      <c r="D122" s="104" t="s">
        <v>30</v>
      </c>
      <c r="E122" s="104" t="s">
        <v>21</v>
      </c>
      <c r="F122" s="104" t="s">
        <v>101</v>
      </c>
      <c r="G122" s="201" t="s">
        <v>16</v>
      </c>
      <c r="H122" s="214">
        <f>H123+H125+H127+H129</f>
        <v>570.2</v>
      </c>
    </row>
    <row r="123" spans="2:8" ht="38.25">
      <c r="B123" s="269" t="s">
        <v>146</v>
      </c>
      <c r="C123" s="143">
        <v>871</v>
      </c>
      <c r="D123" s="143" t="s">
        <v>30</v>
      </c>
      <c r="E123" s="143" t="s">
        <v>21</v>
      </c>
      <c r="F123" s="143" t="s">
        <v>147</v>
      </c>
      <c r="G123" s="270"/>
      <c r="H123" s="271">
        <f>H124</f>
        <v>290.2</v>
      </c>
    </row>
    <row r="124" spans="2:8" ht="31.5">
      <c r="B124" s="251" t="s">
        <v>113</v>
      </c>
      <c r="C124" s="129">
        <v>871</v>
      </c>
      <c r="D124" s="129" t="s">
        <v>30</v>
      </c>
      <c r="E124" s="129" t="s">
        <v>21</v>
      </c>
      <c r="F124" s="129" t="s">
        <v>147</v>
      </c>
      <c r="G124" s="263">
        <v>244</v>
      </c>
      <c r="H124" s="272">
        <v>290.2</v>
      </c>
    </row>
    <row r="125" spans="2:8" ht="38.25">
      <c r="B125" s="215" t="s">
        <v>233</v>
      </c>
      <c r="C125" s="99">
        <v>871</v>
      </c>
      <c r="D125" s="99" t="s">
        <v>30</v>
      </c>
      <c r="E125" s="99" t="s">
        <v>27</v>
      </c>
      <c r="F125" s="99" t="s">
        <v>232</v>
      </c>
      <c r="G125" s="250"/>
      <c r="H125" s="238">
        <f>H126</f>
        <v>115</v>
      </c>
    </row>
    <row r="126" spans="2:8" ht="31.5">
      <c r="B126" s="251" t="s">
        <v>113</v>
      </c>
      <c r="C126" s="104">
        <v>871</v>
      </c>
      <c r="D126" s="104" t="s">
        <v>30</v>
      </c>
      <c r="E126" s="104" t="s">
        <v>27</v>
      </c>
      <c r="F126" s="104" t="s">
        <v>232</v>
      </c>
      <c r="G126" s="252" t="s">
        <v>120</v>
      </c>
      <c r="H126" s="238">
        <v>115</v>
      </c>
    </row>
    <row r="127" spans="2:8" ht="38.25">
      <c r="B127" s="261" t="s">
        <v>145</v>
      </c>
      <c r="C127" s="143">
        <v>871</v>
      </c>
      <c r="D127" s="143" t="s">
        <v>30</v>
      </c>
      <c r="E127" s="143" t="s">
        <v>21</v>
      </c>
      <c r="F127" s="156" t="s">
        <v>144</v>
      </c>
      <c r="G127" s="273" t="s">
        <v>16</v>
      </c>
      <c r="H127" s="265">
        <f>H128</f>
        <v>140</v>
      </c>
    </row>
    <row r="128" spans="2:8" ht="31.5">
      <c r="B128" s="251" t="s">
        <v>113</v>
      </c>
      <c r="C128" s="129">
        <v>871</v>
      </c>
      <c r="D128" s="129" t="s">
        <v>30</v>
      </c>
      <c r="E128" s="129" t="s">
        <v>21</v>
      </c>
      <c r="F128" s="157" t="s">
        <v>144</v>
      </c>
      <c r="G128" s="263">
        <v>244</v>
      </c>
      <c r="H128" s="266">
        <v>140</v>
      </c>
    </row>
    <row r="129" spans="2:8" ht="63">
      <c r="B129" s="274" t="s">
        <v>234</v>
      </c>
      <c r="C129" s="143">
        <v>871</v>
      </c>
      <c r="D129" s="143" t="s">
        <v>30</v>
      </c>
      <c r="E129" s="143" t="s">
        <v>21</v>
      </c>
      <c r="F129" s="156" t="s">
        <v>235</v>
      </c>
      <c r="G129" s="264"/>
      <c r="H129" s="265">
        <f>H130</f>
        <v>25</v>
      </c>
    </row>
    <row r="130" spans="2:8" ht="16.5" thickBot="1">
      <c r="B130" s="243"/>
      <c r="C130" s="244">
        <v>871</v>
      </c>
      <c r="D130" s="129" t="s">
        <v>30</v>
      </c>
      <c r="E130" s="129" t="s">
        <v>21</v>
      </c>
      <c r="F130" s="157" t="s">
        <v>235</v>
      </c>
      <c r="G130" s="245" t="s">
        <v>120</v>
      </c>
      <c r="H130" s="276">
        <v>25</v>
      </c>
    </row>
    <row r="131" spans="2:8" ht="14.25">
      <c r="B131" s="220" t="s">
        <v>100</v>
      </c>
      <c r="C131" s="277">
        <v>871</v>
      </c>
      <c r="D131" s="277" t="s">
        <v>35</v>
      </c>
      <c r="E131" s="277"/>
      <c r="F131" s="277"/>
      <c r="G131" s="278"/>
      <c r="H131" s="223">
        <f>H132</f>
        <v>5281.099999999999</v>
      </c>
    </row>
    <row r="132" spans="2:8" ht="12.75">
      <c r="B132" s="198" t="s">
        <v>36</v>
      </c>
      <c r="C132" s="99">
        <v>871</v>
      </c>
      <c r="D132" s="99" t="s">
        <v>35</v>
      </c>
      <c r="E132" s="99" t="s">
        <v>20</v>
      </c>
      <c r="F132" s="99" t="s">
        <v>18</v>
      </c>
      <c r="G132" s="203" t="s">
        <v>16</v>
      </c>
      <c r="H132" s="213">
        <f>H133+H141</f>
        <v>5281.099999999999</v>
      </c>
    </row>
    <row r="133" spans="2:8" ht="25.5">
      <c r="B133" s="198" t="s">
        <v>37</v>
      </c>
      <c r="C133" s="99">
        <v>871</v>
      </c>
      <c r="D133" s="99" t="s">
        <v>35</v>
      </c>
      <c r="E133" s="99" t="s">
        <v>20</v>
      </c>
      <c r="F133" s="99" t="s">
        <v>11</v>
      </c>
      <c r="G133" s="203"/>
      <c r="H133" s="213">
        <f>H134+H139</f>
        <v>4107.9</v>
      </c>
    </row>
    <row r="134" spans="2:8" ht="12.75">
      <c r="B134" s="198" t="s">
        <v>42</v>
      </c>
      <c r="C134" s="99">
        <v>871</v>
      </c>
      <c r="D134" s="99" t="s">
        <v>35</v>
      </c>
      <c r="E134" s="99" t="s">
        <v>20</v>
      </c>
      <c r="F134" s="99" t="s">
        <v>41</v>
      </c>
      <c r="G134" s="203"/>
      <c r="H134" s="213">
        <f>SUM(H135:H138)</f>
        <v>4085.6</v>
      </c>
    </row>
    <row r="135" spans="2:8" ht="15.75">
      <c r="B135" s="206" t="s">
        <v>109</v>
      </c>
      <c r="C135" s="104">
        <v>871</v>
      </c>
      <c r="D135" s="104" t="s">
        <v>35</v>
      </c>
      <c r="E135" s="104" t="s">
        <v>20</v>
      </c>
      <c r="F135" s="104" t="s">
        <v>41</v>
      </c>
      <c r="G135" s="201" t="s">
        <v>128</v>
      </c>
      <c r="H135" s="214">
        <v>2762.7</v>
      </c>
    </row>
    <row r="136" spans="2:8" ht="31.5">
      <c r="B136" s="206" t="s">
        <v>111</v>
      </c>
      <c r="C136" s="104">
        <v>871</v>
      </c>
      <c r="D136" s="104" t="s">
        <v>35</v>
      </c>
      <c r="E136" s="104" t="s">
        <v>20</v>
      </c>
      <c r="F136" s="104" t="s">
        <v>41</v>
      </c>
      <c r="G136" s="201">
        <v>242</v>
      </c>
      <c r="H136" s="214">
        <v>56.3</v>
      </c>
    </row>
    <row r="137" spans="2:8" ht="31.5">
      <c r="B137" s="206" t="s">
        <v>113</v>
      </c>
      <c r="C137" s="104">
        <v>871</v>
      </c>
      <c r="D137" s="104" t="s">
        <v>35</v>
      </c>
      <c r="E137" s="104" t="s">
        <v>20</v>
      </c>
      <c r="F137" s="104" t="s">
        <v>41</v>
      </c>
      <c r="G137" s="201">
        <v>244</v>
      </c>
      <c r="H137" s="214">
        <v>1261.6</v>
      </c>
    </row>
    <row r="138" spans="2:8" ht="31.5">
      <c r="B138" s="206" t="s">
        <v>114</v>
      </c>
      <c r="C138" s="104">
        <v>871</v>
      </c>
      <c r="D138" s="104" t="s">
        <v>35</v>
      </c>
      <c r="E138" s="104" t="s">
        <v>20</v>
      </c>
      <c r="F138" s="104" t="s">
        <v>41</v>
      </c>
      <c r="G138" s="201">
        <v>851</v>
      </c>
      <c r="H138" s="205">
        <v>5</v>
      </c>
    </row>
    <row r="139" spans="2:8" ht="40.5">
      <c r="B139" s="279" t="s">
        <v>43</v>
      </c>
      <c r="C139" s="161">
        <v>871</v>
      </c>
      <c r="D139" s="161" t="s">
        <v>35</v>
      </c>
      <c r="E139" s="161" t="s">
        <v>20</v>
      </c>
      <c r="F139" s="161" t="s">
        <v>205</v>
      </c>
      <c r="G139" s="280"/>
      <c r="H139" s="281">
        <f>H140</f>
        <v>22.3</v>
      </c>
    </row>
    <row r="140" spans="2:8" ht="15.75">
      <c r="B140" s="251" t="s">
        <v>109</v>
      </c>
      <c r="C140" s="129">
        <v>871</v>
      </c>
      <c r="D140" s="129" t="s">
        <v>35</v>
      </c>
      <c r="E140" s="129" t="s">
        <v>20</v>
      </c>
      <c r="F140" s="163" t="s">
        <v>205</v>
      </c>
      <c r="G140" s="255" t="s">
        <v>128</v>
      </c>
      <c r="H140" s="266">
        <v>22.3</v>
      </c>
    </row>
    <row r="141" spans="2:8" ht="12.75">
      <c r="B141" s="198" t="s">
        <v>59</v>
      </c>
      <c r="C141" s="159">
        <v>871</v>
      </c>
      <c r="D141" s="159" t="s">
        <v>35</v>
      </c>
      <c r="E141" s="159" t="s">
        <v>20</v>
      </c>
      <c r="F141" s="159" t="s">
        <v>60</v>
      </c>
      <c r="G141" s="282"/>
      <c r="H141" s="213">
        <f>H142</f>
        <v>1173.1999999999998</v>
      </c>
    </row>
    <row r="142" spans="2:8" ht="12.75">
      <c r="B142" s="198" t="s">
        <v>42</v>
      </c>
      <c r="C142" s="159">
        <v>871</v>
      </c>
      <c r="D142" s="159" t="s">
        <v>35</v>
      </c>
      <c r="E142" s="159" t="s">
        <v>20</v>
      </c>
      <c r="F142" s="159" t="s">
        <v>61</v>
      </c>
      <c r="G142" s="165"/>
      <c r="H142" s="213">
        <f>SUM(H143:H147)+H148+H150+H152</f>
        <v>1173.1999999999998</v>
      </c>
    </row>
    <row r="143" spans="2:8" ht="15" customHeight="1">
      <c r="B143" s="206" t="s">
        <v>109</v>
      </c>
      <c r="C143" s="163">
        <v>871</v>
      </c>
      <c r="D143" s="163" t="s">
        <v>35</v>
      </c>
      <c r="E143" s="163" t="s">
        <v>20</v>
      </c>
      <c r="F143" s="115" t="s">
        <v>61</v>
      </c>
      <c r="G143" s="201" t="s">
        <v>128</v>
      </c>
      <c r="H143" s="283">
        <v>782.5</v>
      </c>
    </row>
    <row r="144" spans="2:8" ht="31.5" hidden="1">
      <c r="B144" s="206" t="s">
        <v>110</v>
      </c>
      <c r="C144" s="163">
        <v>871</v>
      </c>
      <c r="D144" s="163" t="s">
        <v>35</v>
      </c>
      <c r="E144" s="163" t="s">
        <v>20</v>
      </c>
      <c r="F144" s="115" t="s">
        <v>61</v>
      </c>
      <c r="G144" s="201" t="s">
        <v>129</v>
      </c>
      <c r="H144" s="283"/>
    </row>
    <row r="145" spans="2:8" ht="31.5" hidden="1">
      <c r="B145" s="206" t="s">
        <v>112</v>
      </c>
      <c r="C145" s="163">
        <v>871</v>
      </c>
      <c r="D145" s="163" t="s">
        <v>35</v>
      </c>
      <c r="E145" s="163" t="s">
        <v>20</v>
      </c>
      <c r="F145" s="115" t="s">
        <v>61</v>
      </c>
      <c r="G145" s="201">
        <v>243</v>
      </c>
      <c r="H145" s="283"/>
    </row>
    <row r="146" spans="2:8" ht="31.5">
      <c r="B146" s="206" t="s">
        <v>113</v>
      </c>
      <c r="C146" s="163">
        <v>871</v>
      </c>
      <c r="D146" s="163" t="s">
        <v>35</v>
      </c>
      <c r="E146" s="163" t="s">
        <v>20</v>
      </c>
      <c r="F146" s="115" t="s">
        <v>61</v>
      </c>
      <c r="G146" s="201">
        <v>244</v>
      </c>
      <c r="H146" s="283">
        <v>98.3</v>
      </c>
    </row>
    <row r="147" spans="2:8" ht="31.5">
      <c r="B147" s="206" t="s">
        <v>114</v>
      </c>
      <c r="C147" s="104">
        <v>871</v>
      </c>
      <c r="D147" s="104" t="s">
        <v>35</v>
      </c>
      <c r="E147" s="104" t="s">
        <v>20</v>
      </c>
      <c r="F147" s="104" t="s">
        <v>61</v>
      </c>
      <c r="G147" s="201">
        <v>851</v>
      </c>
      <c r="H147" s="283">
        <v>3</v>
      </c>
    </row>
    <row r="148" spans="2:8" ht="40.5">
      <c r="B148" s="279" t="s">
        <v>43</v>
      </c>
      <c r="C148" s="161">
        <v>871</v>
      </c>
      <c r="D148" s="161" t="s">
        <v>35</v>
      </c>
      <c r="E148" s="161" t="s">
        <v>20</v>
      </c>
      <c r="F148" s="163" t="s">
        <v>205</v>
      </c>
      <c r="G148" s="161"/>
      <c r="H148" s="281">
        <f>H149</f>
        <v>4.1</v>
      </c>
    </row>
    <row r="149" spans="2:8" ht="15.75">
      <c r="B149" s="251" t="s">
        <v>109</v>
      </c>
      <c r="C149" s="129">
        <v>871</v>
      </c>
      <c r="D149" s="129" t="s">
        <v>35</v>
      </c>
      <c r="E149" s="129" t="s">
        <v>20</v>
      </c>
      <c r="F149" s="163" t="s">
        <v>205</v>
      </c>
      <c r="G149" s="255" t="s">
        <v>128</v>
      </c>
      <c r="H149" s="266">
        <v>4.1</v>
      </c>
    </row>
    <row r="150" spans="2:8" ht="13.5">
      <c r="B150" s="284" t="s">
        <v>64</v>
      </c>
      <c r="C150" s="161">
        <v>871</v>
      </c>
      <c r="D150" s="161" t="s">
        <v>35</v>
      </c>
      <c r="E150" s="161" t="s">
        <v>20</v>
      </c>
      <c r="F150" s="168" t="s">
        <v>206</v>
      </c>
      <c r="G150" s="161"/>
      <c r="H150" s="281">
        <f>H151</f>
        <v>10.3</v>
      </c>
    </row>
    <row r="151" spans="2:8" ht="15.75">
      <c r="B151" s="251" t="s">
        <v>109</v>
      </c>
      <c r="C151" s="129">
        <v>871</v>
      </c>
      <c r="D151" s="129" t="s">
        <v>35</v>
      </c>
      <c r="E151" s="129" t="s">
        <v>20</v>
      </c>
      <c r="F151" s="168" t="s">
        <v>206</v>
      </c>
      <c r="G151" s="255" t="s">
        <v>128</v>
      </c>
      <c r="H151" s="266">
        <v>10.3</v>
      </c>
    </row>
    <row r="152" spans="2:8" ht="43.5" customHeight="1">
      <c r="B152" s="285" t="s">
        <v>200</v>
      </c>
      <c r="C152" s="143">
        <v>871</v>
      </c>
      <c r="D152" s="143" t="s">
        <v>35</v>
      </c>
      <c r="E152" s="143" t="s">
        <v>20</v>
      </c>
      <c r="F152" s="159" t="s">
        <v>207</v>
      </c>
      <c r="G152" s="273"/>
      <c r="H152" s="265">
        <f>H153</f>
        <v>275</v>
      </c>
    </row>
    <row r="153" spans="2:8" ht="48" thickBot="1">
      <c r="B153" s="243" t="s">
        <v>149</v>
      </c>
      <c r="C153" s="244">
        <v>871</v>
      </c>
      <c r="D153" s="244" t="s">
        <v>35</v>
      </c>
      <c r="E153" s="244" t="s">
        <v>20</v>
      </c>
      <c r="F153" s="286" t="s">
        <v>207</v>
      </c>
      <c r="G153" s="287" t="s">
        <v>148</v>
      </c>
      <c r="H153" s="276">
        <v>275</v>
      </c>
    </row>
    <row r="154" spans="2:8" ht="14.25">
      <c r="B154" s="288" t="s">
        <v>65</v>
      </c>
      <c r="C154" s="289">
        <v>871</v>
      </c>
      <c r="D154" s="289" t="s">
        <v>66</v>
      </c>
      <c r="E154" s="289"/>
      <c r="F154" s="289"/>
      <c r="G154" s="289"/>
      <c r="H154" s="290">
        <f>H155</f>
        <v>13</v>
      </c>
    </row>
    <row r="155" spans="2:8" ht="12.75">
      <c r="B155" s="121" t="s">
        <v>67</v>
      </c>
      <c r="C155" s="112">
        <v>871</v>
      </c>
      <c r="D155" s="112" t="s">
        <v>66</v>
      </c>
      <c r="E155" s="112" t="s">
        <v>20</v>
      </c>
      <c r="F155" s="112"/>
      <c r="G155" s="112"/>
      <c r="H155" s="118">
        <f>H156</f>
        <v>13</v>
      </c>
    </row>
    <row r="156" spans="2:8" ht="25.5">
      <c r="B156" s="121" t="s">
        <v>69</v>
      </c>
      <c r="C156" s="112">
        <v>871</v>
      </c>
      <c r="D156" s="112" t="s">
        <v>66</v>
      </c>
      <c r="E156" s="112" t="s">
        <v>20</v>
      </c>
      <c r="F156" s="112" t="s">
        <v>68</v>
      </c>
      <c r="G156" s="112"/>
      <c r="H156" s="166">
        <f>H157</f>
        <v>13</v>
      </c>
    </row>
    <row r="157" spans="2:8" ht="25.5">
      <c r="B157" s="121" t="s">
        <v>134</v>
      </c>
      <c r="C157" s="112">
        <v>871</v>
      </c>
      <c r="D157" s="112" t="s">
        <v>66</v>
      </c>
      <c r="E157" s="112" t="s">
        <v>20</v>
      </c>
      <c r="F157" s="112" t="s">
        <v>68</v>
      </c>
      <c r="G157" s="112" t="s">
        <v>130</v>
      </c>
      <c r="H157" s="166">
        <v>13</v>
      </c>
    </row>
    <row r="160" spans="7:8" ht="12.75">
      <c r="G160" s="7" t="s">
        <v>20</v>
      </c>
      <c r="H160" s="8">
        <f>H13</f>
        <v>4388.6</v>
      </c>
    </row>
    <row r="161" spans="7:8" ht="12.75">
      <c r="G161" s="7" t="s">
        <v>27</v>
      </c>
      <c r="H161" s="8">
        <f>H59</f>
        <v>150.9</v>
      </c>
    </row>
    <row r="162" spans="7:8" ht="12.75">
      <c r="G162" s="7" t="s">
        <v>21</v>
      </c>
      <c r="H162" s="8">
        <f>H70</f>
        <v>147</v>
      </c>
    </row>
    <row r="163" spans="7:8" ht="12.75">
      <c r="G163" s="7" t="s">
        <v>29</v>
      </c>
      <c r="H163" s="8">
        <f>H81</f>
        <v>974</v>
      </c>
    </row>
    <row r="164" spans="7:8" ht="12.75">
      <c r="G164" s="7" t="s">
        <v>30</v>
      </c>
      <c r="H164" s="8">
        <f>H98</f>
        <v>6734.2</v>
      </c>
    </row>
    <row r="165" spans="7:8" ht="12.75">
      <c r="G165" s="7" t="s">
        <v>34</v>
      </c>
      <c r="H165" s="8"/>
    </row>
    <row r="166" spans="7:8" ht="12.75">
      <c r="G166" s="7" t="s">
        <v>35</v>
      </c>
      <c r="H166" s="8">
        <f>H131</f>
        <v>5281.099999999999</v>
      </c>
    </row>
    <row r="167" spans="7:8" ht="12.75">
      <c r="G167" s="7" t="s">
        <v>70</v>
      </c>
      <c r="H167" s="8"/>
    </row>
    <row r="168" spans="7:8" ht="12.75">
      <c r="G168" s="7">
        <v>10</v>
      </c>
      <c r="H168" s="8">
        <f>H154</f>
        <v>13</v>
      </c>
    </row>
    <row r="169" spans="7:8" ht="12.75">
      <c r="G169" s="7" t="s">
        <v>98</v>
      </c>
      <c r="H169" s="8"/>
    </row>
    <row r="170" spans="7:8" ht="12.75">
      <c r="G170" s="19"/>
      <c r="H170" s="32">
        <f>SUM(H160:H169)</f>
        <v>17688.8</v>
      </c>
    </row>
  </sheetData>
  <sheetProtection/>
  <mergeCells count="9">
    <mergeCell ref="F1:H1"/>
    <mergeCell ref="A9:H9"/>
    <mergeCell ref="A8:H8"/>
    <mergeCell ref="C7:H7"/>
    <mergeCell ref="F5:H5"/>
    <mergeCell ref="C4:H4"/>
    <mergeCell ref="B3:H3"/>
    <mergeCell ref="B2:H2"/>
    <mergeCell ref="B6:H6"/>
  </mergeCells>
  <printOptions/>
  <pageMargins left="0.69" right="0.26" top="0.33" bottom="0.32" header="0.28" footer="0.17"/>
  <pageSetup horizontalDpi="600" verticalDpi="600" orientation="portrait" paperSize="9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P165"/>
  <sheetViews>
    <sheetView zoomScalePageLayoutView="0" workbookViewId="0" topLeftCell="B123">
      <selection activeCell="EG142" sqref="EG142"/>
    </sheetView>
  </sheetViews>
  <sheetFormatPr defaultColWidth="9.140625" defaultRowHeight="12.75"/>
  <cols>
    <col min="1" max="1" width="4.8515625" style="2" hidden="1" customWidth="1"/>
    <col min="2" max="2" width="51.421875" style="2" customWidth="1"/>
    <col min="3" max="3" width="5.421875" style="2" customWidth="1"/>
    <col min="4" max="4" width="4.57421875" style="2" customWidth="1"/>
    <col min="5" max="5" width="3.7109375" style="2" customWidth="1"/>
    <col min="6" max="6" width="9.28125" style="2" customWidth="1"/>
    <col min="7" max="7" width="5.28125" style="2" customWidth="1"/>
    <col min="8" max="8" width="10.28125" style="2" customWidth="1"/>
    <col min="9" max="9" width="9.8515625" style="2" customWidth="1"/>
    <col min="10" max="23" width="9.140625" style="2" hidden="1" customWidth="1"/>
    <col min="24" max="24" width="0.13671875" style="2" hidden="1" customWidth="1"/>
    <col min="25" max="45" width="9.140625" style="2" hidden="1" customWidth="1"/>
    <col min="46" max="46" width="7.140625" style="2" hidden="1" customWidth="1"/>
    <col min="47" max="66" width="9.140625" style="2" hidden="1" customWidth="1"/>
    <col min="67" max="67" width="0.13671875" style="2" hidden="1" customWidth="1"/>
    <col min="68" max="88" width="9.140625" style="2" hidden="1" customWidth="1"/>
    <col min="89" max="89" width="0.2890625" style="2" hidden="1" customWidth="1"/>
    <col min="90" max="101" width="9.140625" style="2" hidden="1" customWidth="1"/>
    <col min="102" max="102" width="2.140625" style="2" hidden="1" customWidth="1"/>
    <col min="103" max="128" width="9.140625" style="2" hidden="1" customWidth="1"/>
    <col min="129" max="129" width="0.13671875" style="2" customWidth="1"/>
    <col min="130" max="136" width="9.140625" style="2" hidden="1" customWidth="1"/>
    <col min="137" max="16384" width="9.140625" style="2" customWidth="1"/>
  </cols>
  <sheetData>
    <row r="1" spans="6:9" ht="12.75">
      <c r="F1" s="339" t="s">
        <v>245</v>
      </c>
      <c r="G1" s="339"/>
      <c r="H1" s="339"/>
      <c r="I1" s="339"/>
    </row>
    <row r="2" spans="2:9" ht="12.75">
      <c r="B2" s="339" t="s">
        <v>261</v>
      </c>
      <c r="C2" s="327"/>
      <c r="D2" s="327"/>
      <c r="E2" s="327"/>
      <c r="F2" s="327"/>
      <c r="G2" s="327"/>
      <c r="H2" s="327"/>
      <c r="I2" s="327"/>
    </row>
    <row r="3" spans="2:9" ht="44.25" customHeight="1">
      <c r="B3" s="348" t="s">
        <v>260</v>
      </c>
      <c r="C3" s="330"/>
      <c r="D3" s="330"/>
      <c r="E3" s="330"/>
      <c r="F3" s="330"/>
      <c r="G3" s="330"/>
      <c r="H3" s="330"/>
      <c r="I3" s="330"/>
    </row>
    <row r="4" spans="3:9" ht="12.75">
      <c r="C4" s="339" t="s">
        <v>272</v>
      </c>
      <c r="D4" s="327"/>
      <c r="E4" s="327"/>
      <c r="F4" s="327"/>
      <c r="G4" s="327"/>
      <c r="H4" s="327"/>
      <c r="I4" s="327"/>
    </row>
    <row r="5" spans="6:9" ht="12.75">
      <c r="F5" s="339" t="s">
        <v>198</v>
      </c>
      <c r="G5" s="339"/>
      <c r="H5" s="339"/>
      <c r="I5" s="339"/>
    </row>
    <row r="6" spans="3:9" ht="51" customHeight="1">
      <c r="C6" s="347" t="s">
        <v>256</v>
      </c>
      <c r="D6" s="347"/>
      <c r="E6" s="347"/>
      <c r="F6" s="347"/>
      <c r="G6" s="347"/>
      <c r="H6" s="347"/>
      <c r="I6" s="328"/>
    </row>
    <row r="7" spans="3:9" ht="12.75">
      <c r="C7" s="339" t="s">
        <v>257</v>
      </c>
      <c r="D7" s="339"/>
      <c r="E7" s="339"/>
      <c r="F7" s="339"/>
      <c r="G7" s="339"/>
      <c r="H7" s="339"/>
      <c r="I7" s="328"/>
    </row>
    <row r="8" spans="1:9" ht="15.75">
      <c r="A8" s="342" t="s">
        <v>99</v>
      </c>
      <c r="B8" s="342"/>
      <c r="C8" s="342"/>
      <c r="D8" s="342"/>
      <c r="E8" s="342"/>
      <c r="F8" s="342"/>
      <c r="G8" s="342"/>
      <c r="H8" s="342"/>
      <c r="I8" s="342"/>
    </row>
    <row r="9" spans="1:16" ht="15.75">
      <c r="A9" s="342" t="s">
        <v>238</v>
      </c>
      <c r="B9" s="342"/>
      <c r="C9" s="342"/>
      <c r="D9" s="342"/>
      <c r="E9" s="342"/>
      <c r="F9" s="342"/>
      <c r="G9" s="342"/>
      <c r="H9" s="342"/>
      <c r="I9" s="342"/>
      <c r="P9" s="295"/>
    </row>
    <row r="10" ht="12.75">
      <c r="H10" s="2" t="s">
        <v>45</v>
      </c>
    </row>
    <row r="11" spans="1:9" ht="72" customHeight="1">
      <c r="A11" s="3"/>
      <c r="B11" s="3" t="s">
        <v>197</v>
      </c>
      <c r="C11" s="4" t="s">
        <v>44</v>
      </c>
      <c r="D11" s="4" t="s">
        <v>14</v>
      </c>
      <c r="E11" s="4" t="s">
        <v>46</v>
      </c>
      <c r="F11" s="5" t="s">
        <v>15</v>
      </c>
      <c r="G11" s="5" t="s">
        <v>104</v>
      </c>
      <c r="H11" s="6" t="s">
        <v>106</v>
      </c>
      <c r="I11" s="6" t="s">
        <v>212</v>
      </c>
    </row>
    <row r="12" spans="1:9" s="18" customFormat="1" ht="26.25" customHeight="1">
      <c r="A12" s="92"/>
      <c r="B12" s="93" t="s">
        <v>246</v>
      </c>
      <c r="C12" s="94">
        <v>871</v>
      </c>
      <c r="D12" s="95"/>
      <c r="E12" s="95"/>
      <c r="F12" s="96"/>
      <c r="G12" s="96"/>
      <c r="H12" s="97">
        <f>H152</f>
        <v>19231.6</v>
      </c>
      <c r="I12" s="97">
        <f>I152</f>
        <v>15152.6</v>
      </c>
    </row>
    <row r="13" spans="2:9" s="18" customFormat="1" ht="14.25">
      <c r="B13" s="98" t="s">
        <v>19</v>
      </c>
      <c r="C13" s="98">
        <v>871</v>
      </c>
      <c r="D13" s="99" t="s">
        <v>20</v>
      </c>
      <c r="E13" s="99" t="s">
        <v>17</v>
      </c>
      <c r="F13" s="99" t="s">
        <v>18</v>
      </c>
      <c r="G13" s="99" t="s">
        <v>16</v>
      </c>
      <c r="H13" s="100">
        <f>H14+H21+H43+H37+H47</f>
        <v>4286.7</v>
      </c>
      <c r="I13" s="100">
        <f>I14+I21+I43+I37+I47</f>
        <v>4415.2</v>
      </c>
    </row>
    <row r="14" spans="2:9" s="18" customFormat="1" ht="25.5">
      <c r="B14" s="101" t="s">
        <v>26</v>
      </c>
      <c r="C14" s="101">
        <v>871</v>
      </c>
      <c r="D14" s="99" t="s">
        <v>20</v>
      </c>
      <c r="E14" s="99" t="s">
        <v>27</v>
      </c>
      <c r="F14" s="99" t="s">
        <v>18</v>
      </c>
      <c r="G14" s="99" t="s">
        <v>16</v>
      </c>
      <c r="H14" s="102">
        <f aca="true" t="shared" si="0" ref="H14:I17">H15</f>
        <v>681.5</v>
      </c>
      <c r="I14" s="102">
        <f t="shared" si="0"/>
        <v>681.5</v>
      </c>
    </row>
    <row r="15" spans="2:9" s="18" customFormat="1" ht="38.25">
      <c r="B15" s="103" t="s">
        <v>22</v>
      </c>
      <c r="C15" s="103">
        <v>871</v>
      </c>
      <c r="D15" s="104" t="s">
        <v>20</v>
      </c>
      <c r="E15" s="104" t="s">
        <v>27</v>
      </c>
      <c r="F15" s="104" t="s">
        <v>23</v>
      </c>
      <c r="G15" s="104" t="s">
        <v>16</v>
      </c>
      <c r="H15" s="105">
        <f t="shared" si="0"/>
        <v>681.5</v>
      </c>
      <c r="I15" s="105">
        <f t="shared" si="0"/>
        <v>681.5</v>
      </c>
    </row>
    <row r="16" spans="2:9" s="18" customFormat="1" ht="12.75">
      <c r="B16" s="103" t="s">
        <v>1</v>
      </c>
      <c r="C16" s="103">
        <v>871</v>
      </c>
      <c r="D16" s="104" t="s">
        <v>20</v>
      </c>
      <c r="E16" s="104" t="s">
        <v>27</v>
      </c>
      <c r="F16" s="104" t="s">
        <v>0</v>
      </c>
      <c r="G16" s="104" t="s">
        <v>16</v>
      </c>
      <c r="H16" s="105">
        <f t="shared" si="0"/>
        <v>681.5</v>
      </c>
      <c r="I16" s="105">
        <f t="shared" si="0"/>
        <v>681.5</v>
      </c>
    </row>
    <row r="17" spans="2:9" s="18" customFormat="1" ht="51">
      <c r="B17" s="103" t="s">
        <v>107</v>
      </c>
      <c r="C17" s="103">
        <v>871</v>
      </c>
      <c r="D17" s="104" t="s">
        <v>20</v>
      </c>
      <c r="E17" s="104" t="s">
        <v>27</v>
      </c>
      <c r="F17" s="104" t="s">
        <v>0</v>
      </c>
      <c r="G17" s="104">
        <v>100</v>
      </c>
      <c r="H17" s="105">
        <f t="shared" si="0"/>
        <v>681.5</v>
      </c>
      <c r="I17" s="105">
        <f t="shared" si="0"/>
        <v>681.5</v>
      </c>
    </row>
    <row r="18" spans="2:9" s="18" customFormat="1" ht="12.75">
      <c r="B18" s="103" t="s">
        <v>108</v>
      </c>
      <c r="C18" s="103">
        <v>871</v>
      </c>
      <c r="D18" s="104" t="s">
        <v>20</v>
      </c>
      <c r="E18" s="104" t="s">
        <v>27</v>
      </c>
      <c r="F18" s="104" t="s">
        <v>0</v>
      </c>
      <c r="G18" s="104">
        <v>120</v>
      </c>
      <c r="H18" s="105">
        <f>H19+H20</f>
        <v>681.5</v>
      </c>
      <c r="I18" s="105">
        <f>I19+I20</f>
        <v>681.5</v>
      </c>
    </row>
    <row r="19" spans="2:9" s="18" customFormat="1" ht="15">
      <c r="B19" s="106" t="s">
        <v>109</v>
      </c>
      <c r="C19" s="106">
        <v>871</v>
      </c>
      <c r="D19" s="104" t="s">
        <v>20</v>
      </c>
      <c r="E19" s="104" t="s">
        <v>27</v>
      </c>
      <c r="F19" s="104" t="s">
        <v>0</v>
      </c>
      <c r="G19" s="104">
        <v>121</v>
      </c>
      <c r="H19" s="105">
        <v>681.5</v>
      </c>
      <c r="I19" s="105">
        <v>681.5</v>
      </c>
    </row>
    <row r="20" spans="2:9" s="18" customFormat="1" ht="30">
      <c r="B20" s="106" t="s">
        <v>110</v>
      </c>
      <c r="C20" s="106">
        <v>871</v>
      </c>
      <c r="D20" s="104" t="s">
        <v>20</v>
      </c>
      <c r="E20" s="104" t="s">
        <v>27</v>
      </c>
      <c r="F20" s="104" t="s">
        <v>0</v>
      </c>
      <c r="G20" s="104">
        <v>122</v>
      </c>
      <c r="H20" s="105"/>
      <c r="I20" s="105"/>
    </row>
    <row r="21" spans="2:9" s="18" customFormat="1" ht="38.25">
      <c r="B21" s="101" t="s">
        <v>28</v>
      </c>
      <c r="C21" s="101">
        <v>871</v>
      </c>
      <c r="D21" s="99" t="s">
        <v>20</v>
      </c>
      <c r="E21" s="99" t="s">
        <v>29</v>
      </c>
      <c r="F21" s="99" t="s">
        <v>18</v>
      </c>
      <c r="G21" s="99" t="s">
        <v>16</v>
      </c>
      <c r="H21" s="107">
        <f>H22+H31</f>
        <v>3039</v>
      </c>
      <c r="I21" s="107">
        <f>I22+I31</f>
        <v>3059.5</v>
      </c>
    </row>
    <row r="22" spans="2:9" s="18" customFormat="1" ht="38.25">
      <c r="B22" s="101" t="s">
        <v>22</v>
      </c>
      <c r="C22" s="101">
        <v>871</v>
      </c>
      <c r="D22" s="99" t="s">
        <v>20</v>
      </c>
      <c r="E22" s="99" t="s">
        <v>29</v>
      </c>
      <c r="F22" s="99" t="s">
        <v>23</v>
      </c>
      <c r="G22" s="99" t="s">
        <v>16</v>
      </c>
      <c r="H22" s="107">
        <f>H23</f>
        <v>3018.2</v>
      </c>
      <c r="I22" s="107">
        <f>I23</f>
        <v>3038.7</v>
      </c>
    </row>
    <row r="23" spans="2:9" s="18" customFormat="1" ht="12.75">
      <c r="B23" s="103" t="s">
        <v>24</v>
      </c>
      <c r="C23" s="103">
        <v>871</v>
      </c>
      <c r="D23" s="104" t="s">
        <v>20</v>
      </c>
      <c r="E23" s="104" t="s">
        <v>29</v>
      </c>
      <c r="F23" s="104" t="s">
        <v>25</v>
      </c>
      <c r="G23" s="104" t="s">
        <v>16</v>
      </c>
      <c r="H23" s="108">
        <f>H24+H26+H27+H28+H29+H30</f>
        <v>3018.2</v>
      </c>
      <c r="I23" s="108">
        <f>I24+I26+I27+I28+I29+I30</f>
        <v>3038.7</v>
      </c>
    </row>
    <row r="24" spans="2:9" s="18" customFormat="1" ht="14.25" customHeight="1">
      <c r="B24" s="106" t="s">
        <v>109</v>
      </c>
      <c r="C24" s="106">
        <v>871</v>
      </c>
      <c r="D24" s="104" t="s">
        <v>20</v>
      </c>
      <c r="E24" s="104" t="s">
        <v>29</v>
      </c>
      <c r="F24" s="104" t="s">
        <v>25</v>
      </c>
      <c r="G24" s="104">
        <v>121</v>
      </c>
      <c r="H24" s="108">
        <v>2682.7</v>
      </c>
      <c r="I24" s="108">
        <v>2682.7</v>
      </c>
    </row>
    <row r="25" spans="2:9" s="18" customFormat="1" ht="30" hidden="1">
      <c r="B25" s="106" t="s">
        <v>110</v>
      </c>
      <c r="C25" s="106">
        <v>871</v>
      </c>
      <c r="D25" s="104" t="s">
        <v>20</v>
      </c>
      <c r="E25" s="104" t="s">
        <v>29</v>
      </c>
      <c r="F25" s="104" t="s">
        <v>25</v>
      </c>
      <c r="G25" s="104">
        <v>122</v>
      </c>
      <c r="H25" s="108"/>
      <c r="I25" s="108"/>
    </row>
    <row r="26" spans="2:9" s="18" customFormat="1" ht="31.5" hidden="1">
      <c r="B26" s="109" t="s">
        <v>111</v>
      </c>
      <c r="C26" s="109">
        <v>871</v>
      </c>
      <c r="D26" s="104" t="s">
        <v>20</v>
      </c>
      <c r="E26" s="104" t="s">
        <v>29</v>
      </c>
      <c r="F26" s="104" t="s">
        <v>25</v>
      </c>
      <c r="G26" s="104">
        <v>242</v>
      </c>
      <c r="H26" s="108"/>
      <c r="I26" s="108"/>
    </row>
    <row r="27" spans="2:9" s="18" customFormat="1" ht="47.25" hidden="1">
      <c r="B27" s="109" t="s">
        <v>112</v>
      </c>
      <c r="C27" s="109">
        <v>871</v>
      </c>
      <c r="D27" s="104" t="s">
        <v>20</v>
      </c>
      <c r="E27" s="104" t="s">
        <v>29</v>
      </c>
      <c r="F27" s="104" t="s">
        <v>25</v>
      </c>
      <c r="G27" s="104">
        <v>243</v>
      </c>
      <c r="H27" s="108"/>
      <c r="I27" s="108"/>
    </row>
    <row r="28" spans="2:9" s="18" customFormat="1" ht="31.5">
      <c r="B28" s="109" t="s">
        <v>113</v>
      </c>
      <c r="C28" s="109">
        <v>871</v>
      </c>
      <c r="D28" s="104" t="s">
        <v>20</v>
      </c>
      <c r="E28" s="104" t="s">
        <v>29</v>
      </c>
      <c r="F28" s="104" t="s">
        <v>25</v>
      </c>
      <c r="G28" s="104">
        <v>244</v>
      </c>
      <c r="H28" s="108">
        <v>309.5</v>
      </c>
      <c r="I28" s="108">
        <v>330</v>
      </c>
    </row>
    <row r="29" spans="2:9" s="18" customFormat="1" ht="31.5">
      <c r="B29" s="109" t="s">
        <v>114</v>
      </c>
      <c r="C29" s="109">
        <v>871</v>
      </c>
      <c r="D29" s="104" t="s">
        <v>20</v>
      </c>
      <c r="E29" s="104" t="s">
        <v>29</v>
      </c>
      <c r="F29" s="104" t="s">
        <v>25</v>
      </c>
      <c r="G29" s="104">
        <v>851</v>
      </c>
      <c r="H29" s="108">
        <v>20</v>
      </c>
      <c r="I29" s="108">
        <v>20</v>
      </c>
    </row>
    <row r="30" spans="2:9" s="18" customFormat="1" ht="15.75">
      <c r="B30" s="109" t="s">
        <v>115</v>
      </c>
      <c r="C30" s="109">
        <v>871</v>
      </c>
      <c r="D30" s="104" t="s">
        <v>20</v>
      </c>
      <c r="E30" s="104" t="s">
        <v>29</v>
      </c>
      <c r="F30" s="104" t="s">
        <v>25</v>
      </c>
      <c r="G30" s="104">
        <v>852</v>
      </c>
      <c r="H30" s="108">
        <v>6</v>
      </c>
      <c r="I30" s="108">
        <v>6</v>
      </c>
    </row>
    <row r="31" spans="2:9" s="18" customFormat="1" ht="12.75">
      <c r="B31" s="101" t="s">
        <v>94</v>
      </c>
      <c r="C31" s="101">
        <v>871</v>
      </c>
      <c r="D31" s="99" t="s">
        <v>20</v>
      </c>
      <c r="E31" s="99" t="s">
        <v>29</v>
      </c>
      <c r="F31" s="99" t="s">
        <v>93</v>
      </c>
      <c r="G31" s="99"/>
      <c r="H31" s="107">
        <f>H32+H36</f>
        <v>20.8</v>
      </c>
      <c r="I31" s="107">
        <f>I32+I36</f>
        <v>20.8</v>
      </c>
    </row>
    <row r="32" spans="2:9" s="18" customFormat="1" ht="36">
      <c r="B32" s="110" t="s">
        <v>96</v>
      </c>
      <c r="C32" s="110">
        <v>871</v>
      </c>
      <c r="D32" s="104" t="s">
        <v>20</v>
      </c>
      <c r="E32" s="104" t="s">
        <v>29</v>
      </c>
      <c r="F32" s="104" t="s">
        <v>76</v>
      </c>
      <c r="G32" s="104"/>
      <c r="H32" s="108">
        <f>H33</f>
        <v>20.8</v>
      </c>
      <c r="I32" s="108">
        <f>I33</f>
        <v>20.8</v>
      </c>
    </row>
    <row r="33" spans="2:9" s="18" customFormat="1" ht="36">
      <c r="B33" s="110" t="s">
        <v>186</v>
      </c>
      <c r="C33" s="110">
        <v>871</v>
      </c>
      <c r="D33" s="104" t="s">
        <v>20</v>
      </c>
      <c r="E33" s="104" t="s">
        <v>29</v>
      </c>
      <c r="F33" s="111" t="s">
        <v>76</v>
      </c>
      <c r="G33" s="112" t="s">
        <v>185</v>
      </c>
      <c r="H33" s="108">
        <f>H34</f>
        <v>20.8</v>
      </c>
      <c r="I33" s="108">
        <f>I34</f>
        <v>20.8</v>
      </c>
    </row>
    <row r="34" spans="2:9" s="18" customFormat="1" ht="24">
      <c r="B34" s="113" t="s">
        <v>75</v>
      </c>
      <c r="C34" s="113">
        <v>871</v>
      </c>
      <c r="D34" s="104" t="s">
        <v>20</v>
      </c>
      <c r="E34" s="104" t="s">
        <v>29</v>
      </c>
      <c r="F34" s="114" t="s">
        <v>77</v>
      </c>
      <c r="G34" s="115" t="s">
        <v>185</v>
      </c>
      <c r="H34" s="108">
        <v>20.8</v>
      </c>
      <c r="I34" s="108">
        <v>20.8</v>
      </c>
    </row>
    <row r="35" spans="2:9" s="18" customFormat="1" ht="0.75" customHeight="1">
      <c r="B35" s="116" t="s">
        <v>218</v>
      </c>
      <c r="C35" s="116">
        <v>871</v>
      </c>
      <c r="D35" s="104" t="s">
        <v>20</v>
      </c>
      <c r="E35" s="104" t="s">
        <v>29</v>
      </c>
      <c r="F35" s="114" t="s">
        <v>85</v>
      </c>
      <c r="G35" s="115"/>
      <c r="H35" s="108">
        <f>H36</f>
        <v>0</v>
      </c>
      <c r="I35" s="108">
        <f>I36</f>
        <v>0</v>
      </c>
    </row>
    <row r="36" spans="2:9" s="18" customFormat="1" ht="12.75" hidden="1">
      <c r="B36" s="113" t="s">
        <v>219</v>
      </c>
      <c r="C36" s="113">
        <v>871</v>
      </c>
      <c r="D36" s="104" t="s">
        <v>20</v>
      </c>
      <c r="E36" s="104" t="s">
        <v>29</v>
      </c>
      <c r="F36" s="114" t="s">
        <v>220</v>
      </c>
      <c r="G36" s="115" t="s">
        <v>117</v>
      </c>
      <c r="H36" s="108"/>
      <c r="I36" s="108"/>
    </row>
    <row r="37" spans="2:9" s="18" customFormat="1" ht="38.25" hidden="1">
      <c r="B37" s="101" t="s">
        <v>86</v>
      </c>
      <c r="C37" s="101">
        <v>871</v>
      </c>
      <c r="D37" s="99" t="s">
        <v>20</v>
      </c>
      <c r="E37" s="99" t="s">
        <v>87</v>
      </c>
      <c r="F37" s="114"/>
      <c r="G37" s="115"/>
      <c r="H37" s="107">
        <f aca="true" t="shared" si="1" ref="H37:I39">H38</f>
        <v>0</v>
      </c>
      <c r="I37" s="107">
        <f t="shared" si="1"/>
        <v>0</v>
      </c>
    </row>
    <row r="38" spans="2:9" s="18" customFormat="1" ht="12.75" hidden="1">
      <c r="B38" s="103" t="s">
        <v>94</v>
      </c>
      <c r="C38" s="103">
        <v>871</v>
      </c>
      <c r="D38" s="104" t="s">
        <v>20</v>
      </c>
      <c r="E38" s="104" t="s">
        <v>87</v>
      </c>
      <c r="F38" s="104" t="s">
        <v>93</v>
      </c>
      <c r="G38" s="115"/>
      <c r="H38" s="107">
        <f t="shared" si="1"/>
        <v>0</v>
      </c>
      <c r="I38" s="107">
        <f t="shared" si="1"/>
        <v>0</v>
      </c>
    </row>
    <row r="39" spans="2:9" s="18" customFormat="1" ht="48" hidden="1">
      <c r="B39" s="110" t="s">
        <v>95</v>
      </c>
      <c r="C39" s="110">
        <v>871</v>
      </c>
      <c r="D39" s="104" t="s">
        <v>20</v>
      </c>
      <c r="E39" s="104" t="s">
        <v>87</v>
      </c>
      <c r="F39" s="104" t="s">
        <v>85</v>
      </c>
      <c r="G39" s="104"/>
      <c r="H39" s="108">
        <f t="shared" si="1"/>
        <v>0</v>
      </c>
      <c r="I39" s="108">
        <f t="shared" si="1"/>
        <v>0</v>
      </c>
    </row>
    <row r="40" spans="2:9" s="18" customFormat="1" ht="12.75" hidden="1">
      <c r="B40" s="110" t="s">
        <v>116</v>
      </c>
      <c r="C40" s="110">
        <v>871</v>
      </c>
      <c r="D40" s="104" t="s">
        <v>20</v>
      </c>
      <c r="E40" s="104" t="s">
        <v>87</v>
      </c>
      <c r="F40" s="104" t="s">
        <v>85</v>
      </c>
      <c r="G40" s="104">
        <v>540</v>
      </c>
      <c r="H40" s="108">
        <f>H41+H42</f>
        <v>0</v>
      </c>
      <c r="I40" s="108">
        <f>I41+I42</f>
        <v>0</v>
      </c>
    </row>
    <row r="41" spans="2:9" s="18" customFormat="1" ht="12.75" hidden="1">
      <c r="B41" s="117" t="s">
        <v>89</v>
      </c>
      <c r="C41" s="117">
        <v>871</v>
      </c>
      <c r="D41" s="104" t="s">
        <v>20</v>
      </c>
      <c r="E41" s="104" t="s">
        <v>87</v>
      </c>
      <c r="F41" s="114" t="s">
        <v>88</v>
      </c>
      <c r="G41" s="104">
        <v>540</v>
      </c>
      <c r="H41" s="108"/>
      <c r="I41" s="108"/>
    </row>
    <row r="42" spans="2:9" s="18" customFormat="1" ht="12.75" hidden="1">
      <c r="B42" s="117" t="s">
        <v>90</v>
      </c>
      <c r="C42" s="117">
        <v>871</v>
      </c>
      <c r="D42" s="104" t="s">
        <v>20</v>
      </c>
      <c r="E42" s="104" t="s">
        <v>87</v>
      </c>
      <c r="F42" s="114" t="s">
        <v>83</v>
      </c>
      <c r="G42" s="104">
        <v>540</v>
      </c>
      <c r="H42" s="108"/>
      <c r="I42" s="108"/>
    </row>
    <row r="43" spans="2:9" s="18" customFormat="1" ht="12.75">
      <c r="B43" s="101" t="s">
        <v>2</v>
      </c>
      <c r="C43" s="101">
        <v>871</v>
      </c>
      <c r="D43" s="99" t="s">
        <v>20</v>
      </c>
      <c r="E43" s="99">
        <v>11</v>
      </c>
      <c r="F43" s="99"/>
      <c r="G43" s="99" t="s">
        <v>16</v>
      </c>
      <c r="H43" s="100">
        <f aca="true" t="shared" si="2" ref="H43:I45">H44</f>
        <v>5</v>
      </c>
      <c r="I43" s="100">
        <f t="shared" si="2"/>
        <v>5</v>
      </c>
    </row>
    <row r="44" spans="2:9" s="18" customFormat="1" ht="12.75">
      <c r="B44" s="101" t="s">
        <v>2</v>
      </c>
      <c r="C44" s="101">
        <v>871</v>
      </c>
      <c r="D44" s="99" t="s">
        <v>20</v>
      </c>
      <c r="E44" s="99">
        <v>11</v>
      </c>
      <c r="F44" s="99" t="s">
        <v>4</v>
      </c>
      <c r="G44" s="99"/>
      <c r="H44" s="100">
        <f t="shared" si="2"/>
        <v>5</v>
      </c>
      <c r="I44" s="100">
        <f t="shared" si="2"/>
        <v>5</v>
      </c>
    </row>
    <row r="45" spans="2:9" s="18" customFormat="1" ht="12.75">
      <c r="B45" s="103" t="s">
        <v>5</v>
      </c>
      <c r="C45" s="103">
        <v>871</v>
      </c>
      <c r="D45" s="104" t="s">
        <v>20</v>
      </c>
      <c r="E45" s="104">
        <v>11</v>
      </c>
      <c r="F45" s="104" t="s">
        <v>6</v>
      </c>
      <c r="G45" s="104" t="s">
        <v>16</v>
      </c>
      <c r="H45" s="118">
        <f t="shared" si="2"/>
        <v>5</v>
      </c>
      <c r="I45" s="118">
        <f t="shared" si="2"/>
        <v>5</v>
      </c>
    </row>
    <row r="46" spans="2:9" s="18" customFormat="1" ht="12.75">
      <c r="B46" s="103" t="s">
        <v>118</v>
      </c>
      <c r="C46" s="103">
        <v>871</v>
      </c>
      <c r="D46" s="104" t="s">
        <v>20</v>
      </c>
      <c r="E46" s="104">
        <v>11</v>
      </c>
      <c r="F46" s="104" t="s">
        <v>6</v>
      </c>
      <c r="G46" s="104" t="s">
        <v>119</v>
      </c>
      <c r="H46" s="118">
        <v>5</v>
      </c>
      <c r="I46" s="118">
        <v>5</v>
      </c>
    </row>
    <row r="47" spans="2:9" s="18" customFormat="1" ht="12.75">
      <c r="B47" s="101" t="s">
        <v>38</v>
      </c>
      <c r="C47" s="101">
        <v>871</v>
      </c>
      <c r="D47" s="99" t="s">
        <v>20</v>
      </c>
      <c r="E47" s="99">
        <v>13</v>
      </c>
      <c r="F47" s="99"/>
      <c r="G47" s="99"/>
      <c r="H47" s="100">
        <f>H48+H51+H54</f>
        <v>561.2</v>
      </c>
      <c r="I47" s="100">
        <f>I48+I51+I54</f>
        <v>669.2</v>
      </c>
    </row>
    <row r="48" spans="2:9" s="18" customFormat="1" ht="38.25">
      <c r="B48" s="119" t="s">
        <v>79</v>
      </c>
      <c r="C48" s="119">
        <v>871</v>
      </c>
      <c r="D48" s="99" t="s">
        <v>20</v>
      </c>
      <c r="E48" s="99">
        <v>13</v>
      </c>
      <c r="F48" s="99" t="s">
        <v>39</v>
      </c>
      <c r="G48" s="99"/>
      <c r="H48" s="100">
        <f>H49</f>
        <v>19</v>
      </c>
      <c r="I48" s="100">
        <f>I49</f>
        <v>20</v>
      </c>
    </row>
    <row r="49" spans="2:9" s="18" customFormat="1" ht="24">
      <c r="B49" s="110" t="s">
        <v>78</v>
      </c>
      <c r="C49" s="110">
        <v>871</v>
      </c>
      <c r="D49" s="104" t="s">
        <v>20</v>
      </c>
      <c r="E49" s="104">
        <v>13</v>
      </c>
      <c r="F49" s="104" t="s">
        <v>40</v>
      </c>
      <c r="G49" s="104"/>
      <c r="H49" s="118">
        <f>H50</f>
        <v>19</v>
      </c>
      <c r="I49" s="118">
        <f>I50</f>
        <v>20</v>
      </c>
    </row>
    <row r="50" spans="2:9" s="18" customFormat="1" ht="31.5">
      <c r="B50" s="109" t="s">
        <v>113</v>
      </c>
      <c r="C50" s="109">
        <v>871</v>
      </c>
      <c r="D50" s="104" t="s">
        <v>20</v>
      </c>
      <c r="E50" s="104">
        <v>13</v>
      </c>
      <c r="F50" s="104" t="s">
        <v>40</v>
      </c>
      <c r="G50" s="104" t="s">
        <v>120</v>
      </c>
      <c r="H50" s="118">
        <v>19</v>
      </c>
      <c r="I50" s="118">
        <v>20</v>
      </c>
    </row>
    <row r="51" spans="2:9" s="18" customFormat="1" ht="25.5">
      <c r="B51" s="119" t="s">
        <v>121</v>
      </c>
      <c r="C51" s="119">
        <v>871</v>
      </c>
      <c r="D51" s="99" t="s">
        <v>20</v>
      </c>
      <c r="E51" s="99">
        <v>13</v>
      </c>
      <c r="F51" s="99" t="s">
        <v>122</v>
      </c>
      <c r="G51" s="99"/>
      <c r="H51" s="100">
        <f>H52</f>
        <v>287.8</v>
      </c>
      <c r="I51" s="100">
        <f>I52</f>
        <v>381.8</v>
      </c>
    </row>
    <row r="52" spans="2:9" s="18" customFormat="1" ht="12.75">
      <c r="B52" s="103" t="s">
        <v>63</v>
      </c>
      <c r="C52" s="103">
        <v>871</v>
      </c>
      <c r="D52" s="104" t="s">
        <v>20</v>
      </c>
      <c r="E52" s="104">
        <v>13</v>
      </c>
      <c r="F52" s="104" t="s">
        <v>62</v>
      </c>
      <c r="G52" s="104"/>
      <c r="H52" s="118">
        <f>H53</f>
        <v>287.8</v>
      </c>
      <c r="I52" s="118">
        <f>I53</f>
        <v>381.8</v>
      </c>
    </row>
    <row r="53" spans="2:9" s="18" customFormat="1" ht="31.5">
      <c r="B53" s="109" t="s">
        <v>113</v>
      </c>
      <c r="C53" s="109">
        <v>871</v>
      </c>
      <c r="D53" s="104" t="s">
        <v>20</v>
      </c>
      <c r="E53" s="104">
        <v>13</v>
      </c>
      <c r="F53" s="104" t="s">
        <v>62</v>
      </c>
      <c r="G53" s="104" t="s">
        <v>120</v>
      </c>
      <c r="H53" s="118">
        <v>287.8</v>
      </c>
      <c r="I53" s="118">
        <v>381.8</v>
      </c>
    </row>
    <row r="54" spans="2:9" s="18" customFormat="1" ht="63">
      <c r="B54" s="192" t="s">
        <v>249</v>
      </c>
      <c r="C54" s="120">
        <v>871</v>
      </c>
      <c r="D54" s="99" t="s">
        <v>20</v>
      </c>
      <c r="E54" s="99" t="s">
        <v>98</v>
      </c>
      <c r="F54" s="99" t="s">
        <v>132</v>
      </c>
      <c r="G54" s="99"/>
      <c r="H54" s="100">
        <f>H55</f>
        <v>254.4</v>
      </c>
      <c r="I54" s="100">
        <f>I55</f>
        <v>267.4</v>
      </c>
    </row>
    <row r="55" spans="2:9" s="18" customFormat="1" ht="31.5">
      <c r="B55" s="109" t="s">
        <v>111</v>
      </c>
      <c r="C55" s="109">
        <v>871</v>
      </c>
      <c r="D55" s="104" t="s">
        <v>221</v>
      </c>
      <c r="E55" s="104" t="s">
        <v>98</v>
      </c>
      <c r="F55" s="104" t="s">
        <v>132</v>
      </c>
      <c r="G55" s="104" t="s">
        <v>133</v>
      </c>
      <c r="H55" s="118">
        <v>254.4</v>
      </c>
      <c r="I55" s="118">
        <v>267.4</v>
      </c>
    </row>
    <row r="56" spans="2:9" s="18" customFormat="1" ht="14.25">
      <c r="B56" s="98" t="s">
        <v>31</v>
      </c>
      <c r="C56" s="98">
        <v>871</v>
      </c>
      <c r="D56" s="99" t="s">
        <v>27</v>
      </c>
      <c r="E56" s="99" t="s">
        <v>17</v>
      </c>
      <c r="F56" s="99" t="s">
        <v>18</v>
      </c>
      <c r="G56" s="99" t="s">
        <v>16</v>
      </c>
      <c r="H56" s="100">
        <f aca="true" t="shared" si="3" ref="H56:I58">H57</f>
        <v>155.1</v>
      </c>
      <c r="I56" s="100">
        <f t="shared" si="3"/>
        <v>155.5</v>
      </c>
    </row>
    <row r="57" spans="2:9" s="18" customFormat="1" ht="12.75">
      <c r="B57" s="121" t="s">
        <v>7</v>
      </c>
      <c r="C57" s="121">
        <v>871</v>
      </c>
      <c r="D57" s="104" t="s">
        <v>27</v>
      </c>
      <c r="E57" s="104" t="s">
        <v>21</v>
      </c>
      <c r="F57" s="104" t="s">
        <v>18</v>
      </c>
      <c r="G57" s="104" t="s">
        <v>16</v>
      </c>
      <c r="H57" s="118">
        <f t="shared" si="3"/>
        <v>155.1</v>
      </c>
      <c r="I57" s="118">
        <f t="shared" si="3"/>
        <v>155.5</v>
      </c>
    </row>
    <row r="58" spans="2:9" s="18" customFormat="1" ht="12.75">
      <c r="B58" s="121" t="s">
        <v>9</v>
      </c>
      <c r="C58" s="121">
        <v>871</v>
      </c>
      <c r="D58" s="104" t="s">
        <v>27</v>
      </c>
      <c r="E58" s="104" t="s">
        <v>21</v>
      </c>
      <c r="F58" s="104" t="s">
        <v>10</v>
      </c>
      <c r="G58" s="104"/>
      <c r="H58" s="118">
        <f t="shared" si="3"/>
        <v>155.1</v>
      </c>
      <c r="I58" s="118">
        <f t="shared" si="3"/>
        <v>155.5</v>
      </c>
    </row>
    <row r="59" spans="2:9" s="18" customFormat="1" ht="25.5">
      <c r="B59" s="103" t="s">
        <v>3</v>
      </c>
      <c r="C59" s="103">
        <v>871</v>
      </c>
      <c r="D59" s="104" t="s">
        <v>27</v>
      </c>
      <c r="E59" s="104" t="s">
        <v>21</v>
      </c>
      <c r="F59" s="104" t="s">
        <v>8</v>
      </c>
      <c r="G59" s="104" t="s">
        <v>16</v>
      </c>
      <c r="H59" s="118">
        <f>H60+H62+H63+H64+H65+H66</f>
        <v>155.1</v>
      </c>
      <c r="I59" s="118">
        <f>I60+I62+I63+I64+I65+I66</f>
        <v>155.5</v>
      </c>
    </row>
    <row r="60" spans="2:9" s="18" customFormat="1" ht="14.25" customHeight="1">
      <c r="B60" s="106" t="s">
        <v>109</v>
      </c>
      <c r="C60" s="106">
        <v>871</v>
      </c>
      <c r="D60" s="104" t="s">
        <v>27</v>
      </c>
      <c r="E60" s="104" t="s">
        <v>21</v>
      </c>
      <c r="F60" s="104" t="s">
        <v>8</v>
      </c>
      <c r="G60" s="104">
        <v>121</v>
      </c>
      <c r="H60" s="108">
        <v>155.1</v>
      </c>
      <c r="I60" s="108">
        <v>155.5</v>
      </c>
    </row>
    <row r="61" spans="2:9" s="18" customFormat="1" ht="30" hidden="1">
      <c r="B61" s="106" t="s">
        <v>110</v>
      </c>
      <c r="C61" s="106">
        <v>871</v>
      </c>
      <c r="D61" s="104" t="s">
        <v>27</v>
      </c>
      <c r="E61" s="104" t="s">
        <v>21</v>
      </c>
      <c r="F61" s="104" t="s">
        <v>8</v>
      </c>
      <c r="G61" s="104">
        <v>122</v>
      </c>
      <c r="H61" s="108"/>
      <c r="I61" s="108"/>
    </row>
    <row r="62" spans="2:9" s="18" customFormat="1" ht="31.5" hidden="1">
      <c r="B62" s="109" t="s">
        <v>111</v>
      </c>
      <c r="C62" s="109">
        <v>871</v>
      </c>
      <c r="D62" s="104" t="s">
        <v>27</v>
      </c>
      <c r="E62" s="104" t="s">
        <v>21</v>
      </c>
      <c r="F62" s="104" t="s">
        <v>8</v>
      </c>
      <c r="G62" s="104">
        <v>242</v>
      </c>
      <c r="H62" s="108"/>
      <c r="I62" s="108"/>
    </row>
    <row r="63" spans="2:9" s="18" customFormat="1" ht="47.25" hidden="1">
      <c r="B63" s="109" t="s">
        <v>112</v>
      </c>
      <c r="C63" s="109">
        <v>871</v>
      </c>
      <c r="D63" s="104" t="s">
        <v>27</v>
      </c>
      <c r="E63" s="104" t="s">
        <v>21</v>
      </c>
      <c r="F63" s="104" t="s">
        <v>8</v>
      </c>
      <c r="G63" s="104">
        <v>243</v>
      </c>
      <c r="H63" s="108"/>
      <c r="I63" s="108"/>
    </row>
    <row r="64" spans="2:9" s="18" customFormat="1" ht="31.5" hidden="1">
      <c r="B64" s="109" t="s">
        <v>113</v>
      </c>
      <c r="C64" s="109">
        <v>871</v>
      </c>
      <c r="D64" s="104" t="s">
        <v>27</v>
      </c>
      <c r="E64" s="104" t="s">
        <v>21</v>
      </c>
      <c r="F64" s="104" t="s">
        <v>8</v>
      </c>
      <c r="G64" s="104">
        <v>244</v>
      </c>
      <c r="H64" s="108"/>
      <c r="I64" s="108"/>
    </row>
    <row r="65" spans="2:9" s="18" customFormat="1" ht="31.5" hidden="1">
      <c r="B65" s="109" t="s">
        <v>114</v>
      </c>
      <c r="C65" s="109">
        <v>871</v>
      </c>
      <c r="D65" s="104" t="s">
        <v>27</v>
      </c>
      <c r="E65" s="104" t="s">
        <v>21</v>
      </c>
      <c r="F65" s="104" t="s">
        <v>8</v>
      </c>
      <c r="G65" s="104">
        <v>851</v>
      </c>
      <c r="H65" s="108"/>
      <c r="I65" s="108"/>
    </row>
    <row r="66" spans="2:9" s="18" customFormat="1" ht="15.75" hidden="1">
      <c r="B66" s="109" t="s">
        <v>115</v>
      </c>
      <c r="C66" s="109">
        <v>871</v>
      </c>
      <c r="D66" s="104" t="s">
        <v>27</v>
      </c>
      <c r="E66" s="104" t="s">
        <v>21</v>
      </c>
      <c r="F66" s="104" t="s">
        <v>8</v>
      </c>
      <c r="G66" s="104">
        <v>852</v>
      </c>
      <c r="H66" s="108"/>
      <c r="I66" s="108"/>
    </row>
    <row r="67" spans="2:9" s="18" customFormat="1" ht="14.25">
      <c r="B67" s="98" t="s">
        <v>81</v>
      </c>
      <c r="C67" s="98">
        <v>871</v>
      </c>
      <c r="D67" s="99" t="s">
        <v>21</v>
      </c>
      <c r="E67" s="99" t="s">
        <v>17</v>
      </c>
      <c r="F67" s="99" t="s">
        <v>18</v>
      </c>
      <c r="G67" s="122"/>
      <c r="H67" s="123">
        <f>H68+H74</f>
        <v>140</v>
      </c>
      <c r="I67" s="123">
        <f>I68+I74</f>
        <v>93.5</v>
      </c>
    </row>
    <row r="68" spans="2:9" s="18" customFormat="1" ht="25.5">
      <c r="B68" s="119" t="s">
        <v>82</v>
      </c>
      <c r="C68" s="119">
        <v>871</v>
      </c>
      <c r="D68" s="124" t="s">
        <v>21</v>
      </c>
      <c r="E68" s="124" t="s">
        <v>70</v>
      </c>
      <c r="F68" s="99"/>
      <c r="G68" s="99"/>
      <c r="H68" s="123">
        <f>H69+H71</f>
        <v>93.5</v>
      </c>
      <c r="I68" s="123">
        <f>I69+I71</f>
        <v>93.5</v>
      </c>
    </row>
    <row r="69" spans="2:9" s="18" customFormat="1" ht="32.25">
      <c r="B69" s="125" t="s">
        <v>187</v>
      </c>
      <c r="C69" s="125">
        <v>871</v>
      </c>
      <c r="D69" s="124" t="s">
        <v>21</v>
      </c>
      <c r="E69" s="124" t="s">
        <v>70</v>
      </c>
      <c r="F69" s="124" t="s">
        <v>188</v>
      </c>
      <c r="G69" s="99"/>
      <c r="H69" s="123">
        <f>H70</f>
        <v>93.5</v>
      </c>
      <c r="I69" s="123">
        <f>I70</f>
        <v>93.5</v>
      </c>
    </row>
    <row r="70" spans="2:9" s="18" customFormat="1" ht="30" customHeight="1">
      <c r="B70" s="109" t="s">
        <v>113</v>
      </c>
      <c r="C70" s="109">
        <v>871</v>
      </c>
      <c r="D70" s="126" t="s">
        <v>21</v>
      </c>
      <c r="E70" s="126" t="s">
        <v>70</v>
      </c>
      <c r="F70" s="126" t="s">
        <v>188</v>
      </c>
      <c r="G70" s="104">
        <v>244</v>
      </c>
      <c r="H70" s="127">
        <v>93.5</v>
      </c>
      <c r="I70" s="127">
        <v>93.5</v>
      </c>
    </row>
    <row r="71" spans="2:9" s="18" customFormat="1" ht="1.5" customHeight="1" hidden="1">
      <c r="B71" s="101" t="s">
        <v>94</v>
      </c>
      <c r="C71" s="101">
        <v>871</v>
      </c>
      <c r="D71" s="124" t="s">
        <v>21</v>
      </c>
      <c r="E71" s="124" t="s">
        <v>70</v>
      </c>
      <c r="F71" s="99" t="s">
        <v>93</v>
      </c>
      <c r="G71" s="99"/>
      <c r="H71" s="123">
        <f>H72</f>
        <v>0</v>
      </c>
      <c r="I71" s="123">
        <f>I72</f>
        <v>0</v>
      </c>
    </row>
    <row r="72" spans="2:9" s="18" customFormat="1" ht="48" hidden="1">
      <c r="B72" s="110" t="s">
        <v>95</v>
      </c>
      <c r="C72" s="110">
        <v>871</v>
      </c>
      <c r="D72" s="126" t="s">
        <v>21</v>
      </c>
      <c r="E72" s="126" t="s">
        <v>70</v>
      </c>
      <c r="F72" s="104" t="s">
        <v>85</v>
      </c>
      <c r="G72" s="104"/>
      <c r="H72" s="127">
        <f>H73</f>
        <v>0</v>
      </c>
      <c r="I72" s="127">
        <f>I73</f>
        <v>0</v>
      </c>
    </row>
    <row r="73" spans="2:9" s="18" customFormat="1" ht="24" hidden="1">
      <c r="B73" s="113" t="s">
        <v>57</v>
      </c>
      <c r="C73" s="113">
        <v>871</v>
      </c>
      <c r="D73" s="126" t="s">
        <v>21</v>
      </c>
      <c r="E73" s="126" t="s">
        <v>70</v>
      </c>
      <c r="F73" s="114" t="s">
        <v>58</v>
      </c>
      <c r="G73" s="115" t="s">
        <v>117</v>
      </c>
      <c r="H73" s="127"/>
      <c r="I73" s="127"/>
    </row>
    <row r="74" spans="2:9" s="18" customFormat="1" ht="12.75">
      <c r="B74" s="119" t="s">
        <v>123</v>
      </c>
      <c r="C74" s="119">
        <v>871</v>
      </c>
      <c r="D74" s="124" t="s">
        <v>21</v>
      </c>
      <c r="E74" s="124" t="s">
        <v>66</v>
      </c>
      <c r="F74" s="99"/>
      <c r="G74" s="99"/>
      <c r="H74" s="123">
        <f aca="true" t="shared" si="4" ref="H74:I76">H75</f>
        <v>46.5</v>
      </c>
      <c r="I74" s="123">
        <f t="shared" si="4"/>
        <v>0</v>
      </c>
    </row>
    <row r="75" spans="2:9" s="18" customFormat="1" ht="12.75">
      <c r="B75" s="121" t="s">
        <v>124</v>
      </c>
      <c r="C75" s="121">
        <v>871</v>
      </c>
      <c r="D75" s="104" t="s">
        <v>21</v>
      </c>
      <c r="E75" s="104" t="s">
        <v>66</v>
      </c>
      <c r="F75" s="104" t="s">
        <v>101</v>
      </c>
      <c r="G75" s="122"/>
      <c r="H75" s="127">
        <f t="shared" si="4"/>
        <v>46.5</v>
      </c>
      <c r="I75" s="127">
        <f t="shared" si="4"/>
        <v>0</v>
      </c>
    </row>
    <row r="76" spans="2:9" s="18" customFormat="1" ht="38.25">
      <c r="B76" s="128" t="s">
        <v>139</v>
      </c>
      <c r="C76" s="128">
        <v>871</v>
      </c>
      <c r="D76" s="129" t="s">
        <v>21</v>
      </c>
      <c r="E76" s="129" t="s">
        <v>66</v>
      </c>
      <c r="F76" s="129" t="s">
        <v>131</v>
      </c>
      <c r="G76" s="130"/>
      <c r="H76" s="131">
        <f t="shared" si="4"/>
        <v>46.5</v>
      </c>
      <c r="I76" s="131">
        <f t="shared" si="4"/>
        <v>0</v>
      </c>
    </row>
    <row r="77" spans="2:9" s="18" customFormat="1" ht="31.5">
      <c r="B77" s="132" t="s">
        <v>113</v>
      </c>
      <c r="C77" s="132">
        <v>871</v>
      </c>
      <c r="D77" s="129" t="s">
        <v>21</v>
      </c>
      <c r="E77" s="129" t="s">
        <v>66</v>
      </c>
      <c r="F77" s="129" t="s">
        <v>131</v>
      </c>
      <c r="G77" s="130">
        <v>244</v>
      </c>
      <c r="H77" s="131">
        <v>46.5</v>
      </c>
      <c r="I77" s="131">
        <v>0</v>
      </c>
    </row>
    <row r="78" spans="2:9" s="18" customFormat="1" ht="12.75">
      <c r="B78" s="133" t="s">
        <v>91</v>
      </c>
      <c r="C78" s="133">
        <v>871</v>
      </c>
      <c r="D78" s="99" t="s">
        <v>29</v>
      </c>
      <c r="E78" s="99"/>
      <c r="F78" s="99"/>
      <c r="G78" s="134"/>
      <c r="H78" s="123">
        <f>H79+H87</f>
        <v>850</v>
      </c>
      <c r="I78" s="123">
        <f>I79+I87</f>
        <v>1677.5</v>
      </c>
    </row>
    <row r="79" spans="2:9" s="18" customFormat="1" ht="12.75">
      <c r="B79" s="101" t="s">
        <v>92</v>
      </c>
      <c r="C79" s="101">
        <v>871</v>
      </c>
      <c r="D79" s="99" t="s">
        <v>29</v>
      </c>
      <c r="E79" s="99" t="s">
        <v>70</v>
      </c>
      <c r="F79" s="99"/>
      <c r="G79" s="134"/>
      <c r="H79" s="123">
        <f>H83+H85</f>
        <v>850</v>
      </c>
      <c r="I79" s="123">
        <f>I83+I85</f>
        <v>1677.5</v>
      </c>
    </row>
    <row r="80" spans="2:9" s="18" customFormat="1" ht="12" customHeight="1">
      <c r="B80" s="121" t="s">
        <v>124</v>
      </c>
      <c r="C80" s="121">
        <v>871</v>
      </c>
      <c r="D80" s="104" t="s">
        <v>29</v>
      </c>
      <c r="E80" s="104" t="s">
        <v>70</v>
      </c>
      <c r="F80" s="104" t="s">
        <v>101</v>
      </c>
      <c r="G80" s="122"/>
      <c r="H80" s="127">
        <f>H83</f>
        <v>850</v>
      </c>
      <c r="I80" s="127">
        <f>I83</f>
        <v>950</v>
      </c>
    </row>
    <row r="81" spans="2:9" s="18" customFormat="1" ht="38.25" hidden="1">
      <c r="B81" s="119" t="s">
        <v>233</v>
      </c>
      <c r="C81" s="119">
        <v>871</v>
      </c>
      <c r="D81" s="99" t="s">
        <v>29</v>
      </c>
      <c r="E81" s="99" t="s">
        <v>70</v>
      </c>
      <c r="F81" s="99" t="s">
        <v>232</v>
      </c>
      <c r="G81" s="134"/>
      <c r="H81" s="123">
        <f>H82</f>
        <v>0</v>
      </c>
      <c r="I81" s="123">
        <f>I82</f>
        <v>0</v>
      </c>
    </row>
    <row r="82" spans="2:9" s="18" customFormat="1" ht="31.5" hidden="1">
      <c r="B82" s="132" t="s">
        <v>113</v>
      </c>
      <c r="C82" s="132">
        <v>871</v>
      </c>
      <c r="D82" s="104" t="s">
        <v>29</v>
      </c>
      <c r="E82" s="104" t="s">
        <v>70</v>
      </c>
      <c r="F82" s="104" t="s">
        <v>232</v>
      </c>
      <c r="G82" s="135" t="s">
        <v>120</v>
      </c>
      <c r="H82" s="123">
        <v>0</v>
      </c>
      <c r="I82" s="123">
        <v>0</v>
      </c>
    </row>
    <row r="83" spans="2:9" s="18" customFormat="1" ht="25.5">
      <c r="B83" s="119" t="s">
        <v>223</v>
      </c>
      <c r="C83" s="119">
        <v>871</v>
      </c>
      <c r="D83" s="99" t="s">
        <v>29</v>
      </c>
      <c r="E83" s="99" t="s">
        <v>70</v>
      </c>
      <c r="F83" s="99" t="s">
        <v>222</v>
      </c>
      <c r="G83" s="134"/>
      <c r="H83" s="123">
        <f>H84</f>
        <v>850</v>
      </c>
      <c r="I83" s="123">
        <f>I84</f>
        <v>950</v>
      </c>
    </row>
    <row r="84" spans="2:9" s="18" customFormat="1" ht="31.5">
      <c r="B84" s="109" t="s">
        <v>113</v>
      </c>
      <c r="C84" s="109">
        <v>871</v>
      </c>
      <c r="D84" s="104" t="s">
        <v>29</v>
      </c>
      <c r="E84" s="104" t="s">
        <v>70</v>
      </c>
      <c r="F84" s="104" t="s">
        <v>224</v>
      </c>
      <c r="G84" s="136" t="s">
        <v>120</v>
      </c>
      <c r="H84" s="127">
        <v>850</v>
      </c>
      <c r="I84" s="127">
        <v>950</v>
      </c>
    </row>
    <row r="85" spans="2:9" s="18" customFormat="1" ht="89.25">
      <c r="B85" s="101" t="s">
        <v>142</v>
      </c>
      <c r="C85" s="101">
        <v>871</v>
      </c>
      <c r="D85" s="99" t="s">
        <v>29</v>
      </c>
      <c r="E85" s="99" t="s">
        <v>70</v>
      </c>
      <c r="F85" s="137" t="s">
        <v>143</v>
      </c>
      <c r="G85" s="134"/>
      <c r="H85" s="123">
        <f>H86</f>
        <v>0</v>
      </c>
      <c r="I85" s="123">
        <f>I86</f>
        <v>727.5</v>
      </c>
    </row>
    <row r="86" spans="2:9" s="18" customFormat="1" ht="31.5">
      <c r="B86" s="109" t="s">
        <v>113</v>
      </c>
      <c r="C86" s="109">
        <v>871</v>
      </c>
      <c r="D86" s="104" t="s">
        <v>29</v>
      </c>
      <c r="E86" s="104" t="s">
        <v>70</v>
      </c>
      <c r="F86" s="138" t="s">
        <v>143</v>
      </c>
      <c r="G86" s="104">
        <v>244</v>
      </c>
      <c r="H86" s="127"/>
      <c r="I86" s="127">
        <v>727.5</v>
      </c>
    </row>
    <row r="87" spans="2:9" s="18" customFormat="1" ht="0.75" customHeight="1">
      <c r="B87" s="139" t="s">
        <v>201</v>
      </c>
      <c r="C87" s="139">
        <v>871</v>
      </c>
      <c r="D87" s="140" t="s">
        <v>29</v>
      </c>
      <c r="E87" s="140" t="s">
        <v>202</v>
      </c>
      <c r="F87" s="138"/>
      <c r="G87" s="104"/>
      <c r="H87" s="127">
        <f>H88</f>
        <v>0</v>
      </c>
      <c r="I87" s="127">
        <f>I88</f>
        <v>0</v>
      </c>
    </row>
    <row r="88" spans="2:9" s="18" customFormat="1" ht="60" hidden="1">
      <c r="B88" s="110" t="s">
        <v>203</v>
      </c>
      <c r="C88" s="110">
        <v>871</v>
      </c>
      <c r="D88" s="104" t="s">
        <v>29</v>
      </c>
      <c r="E88" s="104" t="s">
        <v>202</v>
      </c>
      <c r="F88" s="138" t="s">
        <v>204</v>
      </c>
      <c r="G88" s="104"/>
      <c r="H88" s="127">
        <f>H89</f>
        <v>0</v>
      </c>
      <c r="I88" s="127">
        <f>I89</f>
        <v>0</v>
      </c>
    </row>
    <row r="89" spans="2:9" s="18" customFormat="1" ht="12.75" hidden="1">
      <c r="B89" s="110" t="s">
        <v>116</v>
      </c>
      <c r="C89" s="110">
        <v>871</v>
      </c>
      <c r="D89" s="104" t="s">
        <v>29</v>
      </c>
      <c r="E89" s="104" t="s">
        <v>202</v>
      </c>
      <c r="F89" s="138" t="s">
        <v>204</v>
      </c>
      <c r="G89" s="104">
        <v>540</v>
      </c>
      <c r="H89" s="127"/>
      <c r="I89" s="127"/>
    </row>
    <row r="90" spans="2:9" s="18" customFormat="1" ht="14.25">
      <c r="B90" s="98" t="s">
        <v>32</v>
      </c>
      <c r="C90" s="98">
        <v>871</v>
      </c>
      <c r="D90" s="99" t="s">
        <v>30</v>
      </c>
      <c r="E90" s="99" t="s">
        <v>17</v>
      </c>
      <c r="F90" s="99" t="s">
        <v>18</v>
      </c>
      <c r="G90" s="99" t="s">
        <v>16</v>
      </c>
      <c r="H90" s="141">
        <f>H91+H99+H109</f>
        <v>7938.4</v>
      </c>
      <c r="I90" s="141">
        <f>I91+I99+I109</f>
        <v>2503.8</v>
      </c>
    </row>
    <row r="91" spans="2:9" s="18" customFormat="1" ht="0.75" customHeight="1">
      <c r="B91" s="133" t="s">
        <v>33</v>
      </c>
      <c r="C91" s="133">
        <v>871</v>
      </c>
      <c r="D91" s="99" t="s">
        <v>30</v>
      </c>
      <c r="E91" s="99" t="s">
        <v>20</v>
      </c>
      <c r="F91" s="99" t="s">
        <v>18</v>
      </c>
      <c r="G91" s="99" t="s">
        <v>16</v>
      </c>
      <c r="H91" s="100">
        <f>H92</f>
        <v>0</v>
      </c>
      <c r="I91" s="100">
        <f>I92</f>
        <v>0</v>
      </c>
    </row>
    <row r="92" spans="2:9" s="18" customFormat="1" ht="12.75" hidden="1">
      <c r="B92" s="121" t="s">
        <v>124</v>
      </c>
      <c r="C92" s="121">
        <v>871</v>
      </c>
      <c r="D92" s="104" t="s">
        <v>30</v>
      </c>
      <c r="E92" s="104" t="s">
        <v>20</v>
      </c>
      <c r="F92" s="104" t="s">
        <v>101</v>
      </c>
      <c r="G92" s="104" t="s">
        <v>16</v>
      </c>
      <c r="H92" s="118">
        <f>H93+H95+H97</f>
        <v>0</v>
      </c>
      <c r="I92" s="118">
        <f>I93+I95+I97</f>
        <v>0</v>
      </c>
    </row>
    <row r="93" spans="2:9" s="18" customFormat="1" ht="51" hidden="1">
      <c r="B93" s="142" t="s">
        <v>125</v>
      </c>
      <c r="C93" s="142">
        <v>871</v>
      </c>
      <c r="D93" s="143" t="s">
        <v>30</v>
      </c>
      <c r="E93" s="143" t="s">
        <v>20</v>
      </c>
      <c r="F93" s="143" t="s">
        <v>135</v>
      </c>
      <c r="G93" s="144"/>
      <c r="H93" s="145">
        <f>H94</f>
        <v>0</v>
      </c>
      <c r="I93" s="145">
        <f>I94</f>
        <v>0</v>
      </c>
    </row>
    <row r="94" spans="2:9" s="18" customFormat="1" ht="42" customHeight="1" hidden="1">
      <c r="B94" s="132" t="s">
        <v>112</v>
      </c>
      <c r="C94" s="132">
        <v>871</v>
      </c>
      <c r="D94" s="129" t="s">
        <v>30</v>
      </c>
      <c r="E94" s="129" t="s">
        <v>20</v>
      </c>
      <c r="F94" s="129" t="s">
        <v>135</v>
      </c>
      <c r="G94" s="130">
        <v>243</v>
      </c>
      <c r="H94" s="131"/>
      <c r="I94" s="131"/>
    </row>
    <row r="95" spans="2:9" s="18" customFormat="1" ht="76.5" hidden="1">
      <c r="B95" s="142" t="s">
        <v>126</v>
      </c>
      <c r="C95" s="142">
        <v>871</v>
      </c>
      <c r="D95" s="143" t="s">
        <v>30</v>
      </c>
      <c r="E95" s="143" t="s">
        <v>20</v>
      </c>
      <c r="F95" s="143" t="s">
        <v>137</v>
      </c>
      <c r="G95" s="144"/>
      <c r="H95" s="145">
        <f>H96</f>
        <v>0</v>
      </c>
      <c r="I95" s="145">
        <f>I96</f>
        <v>0</v>
      </c>
    </row>
    <row r="96" spans="2:9" s="18" customFormat="1" ht="31.5" hidden="1">
      <c r="B96" s="109" t="s">
        <v>113</v>
      </c>
      <c r="C96" s="109">
        <v>871</v>
      </c>
      <c r="D96" s="129" t="s">
        <v>30</v>
      </c>
      <c r="E96" s="129" t="s">
        <v>20</v>
      </c>
      <c r="F96" s="129" t="s">
        <v>137</v>
      </c>
      <c r="G96" s="130">
        <v>244</v>
      </c>
      <c r="H96" s="131"/>
      <c r="I96" s="131"/>
    </row>
    <row r="97" spans="2:9" s="18" customFormat="1" ht="51" hidden="1">
      <c r="B97" s="142" t="s">
        <v>127</v>
      </c>
      <c r="C97" s="142">
        <v>871</v>
      </c>
      <c r="D97" s="143" t="s">
        <v>30</v>
      </c>
      <c r="E97" s="143" t="s">
        <v>20</v>
      </c>
      <c r="F97" s="143" t="s">
        <v>138</v>
      </c>
      <c r="G97" s="144"/>
      <c r="H97" s="145">
        <f>H98</f>
        <v>0</v>
      </c>
      <c r="I97" s="145">
        <f>I98</f>
        <v>0</v>
      </c>
    </row>
    <row r="98" spans="2:9" s="18" customFormat="1" ht="31.5" hidden="1">
      <c r="B98" s="109" t="s">
        <v>113</v>
      </c>
      <c r="C98" s="109">
        <v>871</v>
      </c>
      <c r="D98" s="129" t="s">
        <v>30</v>
      </c>
      <c r="E98" s="129" t="s">
        <v>20</v>
      </c>
      <c r="F98" s="129" t="s">
        <v>138</v>
      </c>
      <c r="G98" s="130" t="s">
        <v>120</v>
      </c>
      <c r="H98" s="131"/>
      <c r="I98" s="131"/>
    </row>
    <row r="99" spans="2:9" s="18" customFormat="1" ht="12.75">
      <c r="B99" s="101" t="s">
        <v>12</v>
      </c>
      <c r="C99" s="101">
        <v>871</v>
      </c>
      <c r="D99" s="99" t="s">
        <v>30</v>
      </c>
      <c r="E99" s="99" t="s">
        <v>27</v>
      </c>
      <c r="F99" s="99"/>
      <c r="G99" s="99"/>
      <c r="H99" s="100">
        <f>H101+H103+H105+H107</f>
        <v>7334</v>
      </c>
      <c r="I99" s="100">
        <f>I101+I103+I105+I107</f>
        <v>2384</v>
      </c>
    </row>
    <row r="100" spans="2:9" s="18" customFormat="1" ht="12.75">
      <c r="B100" s="103" t="s">
        <v>102</v>
      </c>
      <c r="C100" s="103">
        <v>871</v>
      </c>
      <c r="D100" s="104" t="s">
        <v>30</v>
      </c>
      <c r="E100" s="104" t="s">
        <v>27</v>
      </c>
      <c r="F100" s="104" t="s">
        <v>101</v>
      </c>
      <c r="G100" s="104"/>
      <c r="H100" s="118">
        <f>H101+H103+H105</f>
        <v>4950</v>
      </c>
      <c r="I100" s="118">
        <f>I101+I103+I105</f>
        <v>0</v>
      </c>
    </row>
    <row r="101" spans="2:9" s="18" customFormat="1" ht="38.25">
      <c r="B101" s="101" t="s">
        <v>226</v>
      </c>
      <c r="C101" s="101">
        <v>871</v>
      </c>
      <c r="D101" s="99" t="s">
        <v>30</v>
      </c>
      <c r="E101" s="99" t="s">
        <v>27</v>
      </c>
      <c r="F101" s="99" t="s">
        <v>225</v>
      </c>
      <c r="G101" s="99"/>
      <c r="H101" s="100">
        <f>H102</f>
        <v>450</v>
      </c>
      <c r="I101" s="100">
        <f>I102</f>
        <v>0</v>
      </c>
    </row>
    <row r="102" spans="2:9" s="18" customFormat="1" ht="31.5">
      <c r="B102" s="109" t="s">
        <v>113</v>
      </c>
      <c r="C102" s="109">
        <v>871</v>
      </c>
      <c r="D102" s="104" t="s">
        <v>30</v>
      </c>
      <c r="E102" s="104" t="s">
        <v>27</v>
      </c>
      <c r="F102" s="104" t="s">
        <v>225</v>
      </c>
      <c r="G102" s="104" t="s">
        <v>120</v>
      </c>
      <c r="H102" s="118">
        <v>450</v>
      </c>
      <c r="I102" s="118">
        <v>0</v>
      </c>
    </row>
    <row r="103" spans="2:9" s="18" customFormat="1" ht="38.25">
      <c r="B103" s="101" t="s">
        <v>228</v>
      </c>
      <c r="C103" s="101">
        <v>871</v>
      </c>
      <c r="D103" s="99" t="s">
        <v>30</v>
      </c>
      <c r="E103" s="99" t="s">
        <v>27</v>
      </c>
      <c r="F103" s="99" t="s">
        <v>227</v>
      </c>
      <c r="G103" s="99"/>
      <c r="H103" s="100">
        <f>H104</f>
        <v>4500</v>
      </c>
      <c r="I103" s="100">
        <f>I104</f>
        <v>0</v>
      </c>
    </row>
    <row r="104" spans="2:9" s="18" customFormat="1" ht="31.5">
      <c r="B104" s="109" t="s">
        <v>113</v>
      </c>
      <c r="C104" s="109">
        <v>871</v>
      </c>
      <c r="D104" s="104" t="s">
        <v>30</v>
      </c>
      <c r="E104" s="104" t="s">
        <v>27</v>
      </c>
      <c r="F104" s="104" t="s">
        <v>227</v>
      </c>
      <c r="G104" s="104" t="s">
        <v>120</v>
      </c>
      <c r="H104" s="118">
        <v>4500</v>
      </c>
      <c r="I104" s="118">
        <v>0</v>
      </c>
    </row>
    <row r="105" spans="2:9" s="18" customFormat="1" ht="0.75" customHeight="1">
      <c r="B105" s="142" t="s">
        <v>127</v>
      </c>
      <c r="C105" s="142">
        <v>871</v>
      </c>
      <c r="D105" s="143" t="s">
        <v>30</v>
      </c>
      <c r="E105" s="143" t="s">
        <v>27</v>
      </c>
      <c r="F105" s="143" t="s">
        <v>138</v>
      </c>
      <c r="G105" s="144"/>
      <c r="H105" s="146">
        <f>H106</f>
        <v>0</v>
      </c>
      <c r="I105" s="146">
        <f>I106</f>
        <v>0</v>
      </c>
    </row>
    <row r="106" spans="2:9" s="18" customFormat="1" ht="31.5" hidden="1">
      <c r="B106" s="132" t="s">
        <v>113</v>
      </c>
      <c r="C106" s="132">
        <v>871</v>
      </c>
      <c r="D106" s="129" t="s">
        <v>30</v>
      </c>
      <c r="E106" s="129" t="s">
        <v>27</v>
      </c>
      <c r="F106" s="129" t="s">
        <v>138</v>
      </c>
      <c r="G106" s="130">
        <v>244</v>
      </c>
      <c r="H106" s="147"/>
      <c r="I106" s="147"/>
    </row>
    <row r="107" spans="2:9" s="18" customFormat="1" ht="38.25">
      <c r="B107" s="193" t="s">
        <v>229</v>
      </c>
      <c r="C107" s="148">
        <v>871</v>
      </c>
      <c r="D107" s="99" t="s">
        <v>30</v>
      </c>
      <c r="E107" s="99" t="s">
        <v>27</v>
      </c>
      <c r="F107" s="149" t="s">
        <v>230</v>
      </c>
      <c r="G107" s="99"/>
      <c r="H107" s="100">
        <f>H108</f>
        <v>2384</v>
      </c>
      <c r="I107" s="100">
        <f>I108</f>
        <v>2384</v>
      </c>
    </row>
    <row r="108" spans="2:9" s="18" customFormat="1" ht="25.5">
      <c r="B108" s="150" t="s">
        <v>112</v>
      </c>
      <c r="C108" s="150">
        <v>871</v>
      </c>
      <c r="D108" s="104" t="s">
        <v>30</v>
      </c>
      <c r="E108" s="104" t="s">
        <v>27</v>
      </c>
      <c r="F108" s="151" t="s">
        <v>231</v>
      </c>
      <c r="G108" s="104">
        <v>244</v>
      </c>
      <c r="H108" s="118">
        <v>2384</v>
      </c>
      <c r="I108" s="118">
        <v>2384</v>
      </c>
    </row>
    <row r="109" spans="2:9" s="18" customFormat="1" ht="12.75">
      <c r="B109" s="133" t="s">
        <v>13</v>
      </c>
      <c r="C109" s="133">
        <v>871</v>
      </c>
      <c r="D109" s="99" t="s">
        <v>30</v>
      </c>
      <c r="E109" s="99" t="s">
        <v>21</v>
      </c>
      <c r="F109" s="99" t="s">
        <v>18</v>
      </c>
      <c r="G109" s="99" t="s">
        <v>16</v>
      </c>
      <c r="H109" s="100">
        <f>H110</f>
        <v>604.4</v>
      </c>
      <c r="I109" s="100">
        <f>I110+I119</f>
        <v>119.8</v>
      </c>
    </row>
    <row r="110" spans="2:9" s="18" customFormat="1" ht="12.75">
      <c r="B110" s="121" t="s">
        <v>124</v>
      </c>
      <c r="C110" s="121">
        <v>871</v>
      </c>
      <c r="D110" s="104" t="s">
        <v>30</v>
      </c>
      <c r="E110" s="104" t="s">
        <v>21</v>
      </c>
      <c r="F110" s="104" t="s">
        <v>101</v>
      </c>
      <c r="G110" s="104" t="s">
        <v>16</v>
      </c>
      <c r="H110" s="118">
        <f>H111+H113+H115+H117</f>
        <v>604.4</v>
      </c>
      <c r="I110" s="118">
        <f>I111+I113+I115+I117</f>
        <v>0</v>
      </c>
    </row>
    <row r="111" spans="2:9" s="18" customFormat="1" ht="38.25">
      <c r="B111" s="152" t="s">
        <v>146</v>
      </c>
      <c r="C111" s="152">
        <v>871</v>
      </c>
      <c r="D111" s="143" t="s">
        <v>30</v>
      </c>
      <c r="E111" s="143" t="s">
        <v>21</v>
      </c>
      <c r="F111" s="143" t="s">
        <v>147</v>
      </c>
      <c r="G111" s="153"/>
      <c r="H111" s="154">
        <f>H112</f>
        <v>407.4</v>
      </c>
      <c r="I111" s="154">
        <f>I112</f>
        <v>0</v>
      </c>
    </row>
    <row r="112" spans="2:9" s="18" customFormat="1" ht="31.5">
      <c r="B112" s="132" t="s">
        <v>113</v>
      </c>
      <c r="C112" s="132">
        <v>871</v>
      </c>
      <c r="D112" s="129" t="s">
        <v>30</v>
      </c>
      <c r="E112" s="129" t="s">
        <v>21</v>
      </c>
      <c r="F112" s="129" t="s">
        <v>147</v>
      </c>
      <c r="G112" s="130">
        <v>244</v>
      </c>
      <c r="H112" s="155">
        <v>407.4</v>
      </c>
      <c r="I112" s="155">
        <v>0</v>
      </c>
    </row>
    <row r="113" spans="2:9" s="18" customFormat="1" ht="38.25">
      <c r="B113" s="119" t="s">
        <v>233</v>
      </c>
      <c r="C113" s="119">
        <v>871</v>
      </c>
      <c r="D113" s="99" t="s">
        <v>30</v>
      </c>
      <c r="E113" s="99" t="s">
        <v>27</v>
      </c>
      <c r="F113" s="99" t="s">
        <v>232</v>
      </c>
      <c r="G113" s="134"/>
      <c r="H113" s="123">
        <f>H114</f>
        <v>112</v>
      </c>
      <c r="I113" s="123">
        <f>I114</f>
        <v>0</v>
      </c>
    </row>
    <row r="114" spans="2:9" s="18" customFormat="1" ht="31.5">
      <c r="B114" s="132" t="s">
        <v>113</v>
      </c>
      <c r="C114" s="132">
        <v>871</v>
      </c>
      <c r="D114" s="104" t="s">
        <v>30</v>
      </c>
      <c r="E114" s="104" t="s">
        <v>27</v>
      </c>
      <c r="F114" s="104" t="s">
        <v>232</v>
      </c>
      <c r="G114" s="135" t="s">
        <v>120</v>
      </c>
      <c r="H114" s="123">
        <v>112</v>
      </c>
      <c r="I114" s="123"/>
    </row>
    <row r="115" spans="2:9" s="18" customFormat="1" ht="38.25">
      <c r="B115" s="142" t="s">
        <v>145</v>
      </c>
      <c r="C115" s="142">
        <v>871</v>
      </c>
      <c r="D115" s="143" t="s">
        <v>30</v>
      </c>
      <c r="E115" s="143" t="s">
        <v>21</v>
      </c>
      <c r="F115" s="156" t="s">
        <v>144</v>
      </c>
      <c r="G115" s="143" t="s">
        <v>16</v>
      </c>
      <c r="H115" s="146">
        <f>H116</f>
        <v>60</v>
      </c>
      <c r="I115" s="146">
        <f>I116</f>
        <v>0</v>
      </c>
    </row>
    <row r="116" spans="2:9" s="18" customFormat="1" ht="31.5">
      <c r="B116" s="132" t="s">
        <v>113</v>
      </c>
      <c r="C116" s="132">
        <v>871</v>
      </c>
      <c r="D116" s="129" t="s">
        <v>30</v>
      </c>
      <c r="E116" s="129" t="s">
        <v>21</v>
      </c>
      <c r="F116" s="157" t="s">
        <v>144</v>
      </c>
      <c r="G116" s="130">
        <v>244</v>
      </c>
      <c r="H116" s="147">
        <v>60</v>
      </c>
      <c r="I116" s="147">
        <v>0</v>
      </c>
    </row>
    <row r="117" spans="2:9" s="18" customFormat="1" ht="63">
      <c r="B117" s="158" t="s">
        <v>234</v>
      </c>
      <c r="C117" s="158">
        <v>871</v>
      </c>
      <c r="D117" s="143" t="s">
        <v>30</v>
      </c>
      <c r="E117" s="143" t="s">
        <v>21</v>
      </c>
      <c r="F117" s="156" t="s">
        <v>235</v>
      </c>
      <c r="G117" s="144"/>
      <c r="H117" s="146">
        <f>H118</f>
        <v>25</v>
      </c>
      <c r="I117" s="146">
        <f>I118</f>
        <v>0</v>
      </c>
    </row>
    <row r="118" spans="2:9" s="18" customFormat="1" ht="15.75">
      <c r="B118" s="132"/>
      <c r="C118" s="132">
        <v>871</v>
      </c>
      <c r="D118" s="129"/>
      <c r="E118" s="129"/>
      <c r="F118" s="157"/>
      <c r="G118" s="130" t="s">
        <v>120</v>
      </c>
      <c r="H118" s="147">
        <v>25</v>
      </c>
      <c r="I118" s="147">
        <v>0</v>
      </c>
    </row>
    <row r="119" spans="2:9" s="18" customFormat="1" ht="15.75">
      <c r="B119" s="158" t="s">
        <v>243</v>
      </c>
      <c r="C119" s="158">
        <v>871</v>
      </c>
      <c r="D119" s="143" t="s">
        <v>30</v>
      </c>
      <c r="E119" s="143" t="s">
        <v>21</v>
      </c>
      <c r="F119" s="156" t="s">
        <v>242</v>
      </c>
      <c r="G119" s="144"/>
      <c r="H119" s="146"/>
      <c r="I119" s="146">
        <f>I120</f>
        <v>119.8</v>
      </c>
    </row>
    <row r="120" spans="2:9" s="18" customFormat="1" ht="15.75">
      <c r="B120" s="132"/>
      <c r="C120" s="132">
        <v>871</v>
      </c>
      <c r="D120" s="129" t="s">
        <v>30</v>
      </c>
      <c r="E120" s="129" t="s">
        <v>21</v>
      </c>
      <c r="F120" s="157" t="s">
        <v>242</v>
      </c>
      <c r="G120" s="130" t="s">
        <v>120</v>
      </c>
      <c r="H120" s="147"/>
      <c r="I120" s="147">
        <v>119.8</v>
      </c>
    </row>
    <row r="121" spans="2:9" s="18" customFormat="1" ht="14.25">
      <c r="B121" s="98" t="s">
        <v>100</v>
      </c>
      <c r="C121" s="98">
        <v>871</v>
      </c>
      <c r="D121" s="159" t="s">
        <v>35</v>
      </c>
      <c r="E121" s="159"/>
      <c r="F121" s="159"/>
      <c r="G121" s="159"/>
      <c r="H121" s="100">
        <f>H122</f>
        <v>5385.9</v>
      </c>
      <c r="I121" s="100">
        <f>I122</f>
        <v>5559.999999999999</v>
      </c>
    </row>
    <row r="122" spans="2:9" s="18" customFormat="1" ht="12.75">
      <c r="B122" s="101" t="s">
        <v>36</v>
      </c>
      <c r="C122" s="101">
        <v>871</v>
      </c>
      <c r="D122" s="99" t="s">
        <v>35</v>
      </c>
      <c r="E122" s="99" t="s">
        <v>20</v>
      </c>
      <c r="F122" s="99" t="s">
        <v>18</v>
      </c>
      <c r="G122" s="99" t="s">
        <v>16</v>
      </c>
      <c r="H122" s="100">
        <f>H123+H131</f>
        <v>5385.9</v>
      </c>
      <c r="I122" s="100">
        <f>I123+I131</f>
        <v>5559.999999999999</v>
      </c>
    </row>
    <row r="123" spans="2:9" s="18" customFormat="1" ht="25.5">
      <c r="B123" s="101" t="s">
        <v>37</v>
      </c>
      <c r="C123" s="101">
        <v>871</v>
      </c>
      <c r="D123" s="99" t="s">
        <v>35</v>
      </c>
      <c r="E123" s="99" t="s">
        <v>20</v>
      </c>
      <c r="F123" s="99" t="s">
        <v>11</v>
      </c>
      <c r="G123" s="99"/>
      <c r="H123" s="100">
        <f>H124+H129</f>
        <v>4233.3</v>
      </c>
      <c r="I123" s="100">
        <f>I124+I129</f>
        <v>4403.799999999999</v>
      </c>
    </row>
    <row r="124" spans="2:9" s="18" customFormat="1" ht="12.75">
      <c r="B124" s="101" t="s">
        <v>42</v>
      </c>
      <c r="C124" s="101">
        <v>871</v>
      </c>
      <c r="D124" s="99" t="s">
        <v>35</v>
      </c>
      <c r="E124" s="99" t="s">
        <v>20</v>
      </c>
      <c r="F124" s="99" t="s">
        <v>41</v>
      </c>
      <c r="G124" s="99"/>
      <c r="H124" s="100">
        <f>SUM(H125:H128)</f>
        <v>4233.3</v>
      </c>
      <c r="I124" s="100">
        <f>SUM(I125:I128)</f>
        <v>4403.799999999999</v>
      </c>
    </row>
    <row r="125" spans="2:9" s="18" customFormat="1" ht="15.75">
      <c r="B125" s="109" t="s">
        <v>109</v>
      </c>
      <c r="C125" s="109">
        <v>871</v>
      </c>
      <c r="D125" s="104" t="s">
        <v>35</v>
      </c>
      <c r="E125" s="104" t="s">
        <v>20</v>
      </c>
      <c r="F125" s="104" t="s">
        <v>41</v>
      </c>
      <c r="G125" s="104" t="s">
        <v>128</v>
      </c>
      <c r="H125" s="118">
        <v>2938.2</v>
      </c>
      <c r="I125" s="118">
        <v>2938.2</v>
      </c>
    </row>
    <row r="126" spans="2:9" s="18" customFormat="1" ht="31.5">
      <c r="B126" s="109" t="s">
        <v>111</v>
      </c>
      <c r="C126" s="109">
        <v>871</v>
      </c>
      <c r="D126" s="104" t="s">
        <v>35</v>
      </c>
      <c r="E126" s="104" t="s">
        <v>20</v>
      </c>
      <c r="F126" s="104" t="s">
        <v>41</v>
      </c>
      <c r="G126" s="104">
        <v>242</v>
      </c>
      <c r="H126" s="118">
        <v>59.4</v>
      </c>
      <c r="I126" s="118">
        <v>62.5</v>
      </c>
    </row>
    <row r="127" spans="2:9" s="18" customFormat="1" ht="31.5">
      <c r="B127" s="109" t="s">
        <v>113</v>
      </c>
      <c r="C127" s="109">
        <v>871</v>
      </c>
      <c r="D127" s="104" t="s">
        <v>35</v>
      </c>
      <c r="E127" s="104" t="s">
        <v>20</v>
      </c>
      <c r="F127" s="104" t="s">
        <v>41</v>
      </c>
      <c r="G127" s="104">
        <v>244</v>
      </c>
      <c r="H127" s="118">
        <v>1230.7</v>
      </c>
      <c r="I127" s="118">
        <v>1398.1</v>
      </c>
    </row>
    <row r="128" spans="2:9" s="18" customFormat="1" ht="31.5">
      <c r="B128" s="109" t="s">
        <v>114</v>
      </c>
      <c r="C128" s="109">
        <v>871</v>
      </c>
      <c r="D128" s="104" t="s">
        <v>35</v>
      </c>
      <c r="E128" s="104" t="s">
        <v>20</v>
      </c>
      <c r="F128" s="104" t="s">
        <v>41</v>
      </c>
      <c r="G128" s="104">
        <v>851</v>
      </c>
      <c r="H128" s="108">
        <v>5</v>
      </c>
      <c r="I128" s="108">
        <v>5</v>
      </c>
    </row>
    <row r="129" spans="2:9" s="18" customFormat="1" ht="0.75" customHeight="1">
      <c r="B129" s="160" t="s">
        <v>43</v>
      </c>
      <c r="C129" s="160">
        <v>871</v>
      </c>
      <c r="D129" s="161" t="s">
        <v>35</v>
      </c>
      <c r="E129" s="161" t="s">
        <v>20</v>
      </c>
      <c r="F129" s="161" t="s">
        <v>205</v>
      </c>
      <c r="G129" s="161"/>
      <c r="H129" s="162">
        <f>H130</f>
        <v>0</v>
      </c>
      <c r="I129" s="162">
        <f>I130</f>
        <v>0</v>
      </c>
    </row>
    <row r="130" spans="2:9" s="18" customFormat="1" ht="15.75" hidden="1">
      <c r="B130" s="132" t="s">
        <v>109</v>
      </c>
      <c r="C130" s="132">
        <v>871</v>
      </c>
      <c r="D130" s="129" t="s">
        <v>35</v>
      </c>
      <c r="E130" s="129" t="s">
        <v>20</v>
      </c>
      <c r="F130" s="163" t="s">
        <v>205</v>
      </c>
      <c r="G130" s="129" t="s">
        <v>128</v>
      </c>
      <c r="H130" s="147"/>
      <c r="I130" s="147"/>
    </row>
    <row r="131" spans="2:9" s="18" customFormat="1" ht="12.75">
      <c r="B131" s="101" t="s">
        <v>59</v>
      </c>
      <c r="C131" s="101">
        <v>871</v>
      </c>
      <c r="D131" s="159" t="s">
        <v>35</v>
      </c>
      <c r="E131" s="159" t="s">
        <v>20</v>
      </c>
      <c r="F131" s="159" t="s">
        <v>60</v>
      </c>
      <c r="G131" s="164"/>
      <c r="H131" s="100">
        <f>H132</f>
        <v>1152.6</v>
      </c>
      <c r="I131" s="100">
        <f>I132</f>
        <v>1156.2</v>
      </c>
    </row>
    <row r="132" spans="2:9" s="18" customFormat="1" ht="12.75">
      <c r="B132" s="101" t="s">
        <v>42</v>
      </c>
      <c r="C132" s="101">
        <v>871</v>
      </c>
      <c r="D132" s="159" t="s">
        <v>35</v>
      </c>
      <c r="E132" s="159" t="s">
        <v>20</v>
      </c>
      <c r="F132" s="159" t="s">
        <v>61</v>
      </c>
      <c r="G132" s="165"/>
      <c r="H132" s="100">
        <f>SUM(H133:H137)+H138+H140+H142</f>
        <v>1152.6</v>
      </c>
      <c r="I132" s="100">
        <f>SUM(I133:I137)+I138+I140+I142</f>
        <v>1156.2</v>
      </c>
    </row>
    <row r="133" spans="2:9" s="18" customFormat="1" ht="14.25" customHeight="1">
      <c r="B133" s="109" t="s">
        <v>109</v>
      </c>
      <c r="C133" s="109">
        <v>871</v>
      </c>
      <c r="D133" s="163" t="s">
        <v>35</v>
      </c>
      <c r="E133" s="163" t="s">
        <v>20</v>
      </c>
      <c r="F133" s="115" t="s">
        <v>61</v>
      </c>
      <c r="G133" s="104" t="s">
        <v>128</v>
      </c>
      <c r="H133" s="166">
        <v>821.2</v>
      </c>
      <c r="I133" s="166">
        <v>821.2</v>
      </c>
    </row>
    <row r="134" spans="2:9" s="18" customFormat="1" ht="31.5" hidden="1">
      <c r="B134" s="109" t="s">
        <v>110</v>
      </c>
      <c r="C134" s="109">
        <v>871</v>
      </c>
      <c r="D134" s="163" t="s">
        <v>35</v>
      </c>
      <c r="E134" s="163" t="s">
        <v>20</v>
      </c>
      <c r="F134" s="115" t="s">
        <v>61</v>
      </c>
      <c r="G134" s="104" t="s">
        <v>129</v>
      </c>
      <c r="H134" s="166"/>
      <c r="I134" s="166"/>
    </row>
    <row r="135" spans="2:9" s="18" customFormat="1" ht="47.25" hidden="1">
      <c r="B135" s="109" t="s">
        <v>112</v>
      </c>
      <c r="C135" s="109">
        <v>871</v>
      </c>
      <c r="D135" s="163" t="s">
        <v>35</v>
      </c>
      <c r="E135" s="163" t="s">
        <v>20</v>
      </c>
      <c r="F135" s="115" t="s">
        <v>61</v>
      </c>
      <c r="G135" s="104">
        <v>243</v>
      </c>
      <c r="H135" s="166"/>
      <c r="I135" s="166"/>
    </row>
    <row r="136" spans="2:9" s="18" customFormat="1" ht="31.5">
      <c r="B136" s="109" t="s">
        <v>113</v>
      </c>
      <c r="C136" s="109">
        <v>871</v>
      </c>
      <c r="D136" s="163" t="s">
        <v>35</v>
      </c>
      <c r="E136" s="163" t="s">
        <v>20</v>
      </c>
      <c r="F136" s="115" t="s">
        <v>61</v>
      </c>
      <c r="G136" s="104">
        <v>244</v>
      </c>
      <c r="H136" s="166">
        <v>43.1</v>
      </c>
      <c r="I136" s="166">
        <v>46.7</v>
      </c>
    </row>
    <row r="137" spans="2:9" s="18" customFormat="1" ht="30.75" customHeight="1">
      <c r="B137" s="109" t="s">
        <v>114</v>
      </c>
      <c r="C137" s="109">
        <v>871</v>
      </c>
      <c r="D137" s="104" t="s">
        <v>35</v>
      </c>
      <c r="E137" s="104" t="s">
        <v>20</v>
      </c>
      <c r="F137" s="104" t="s">
        <v>61</v>
      </c>
      <c r="G137" s="104">
        <v>851</v>
      </c>
      <c r="H137" s="166">
        <v>3</v>
      </c>
      <c r="I137" s="166">
        <v>3</v>
      </c>
    </row>
    <row r="138" spans="2:9" s="18" customFormat="1" ht="40.5" hidden="1">
      <c r="B138" s="160" t="s">
        <v>43</v>
      </c>
      <c r="C138" s="160">
        <v>871</v>
      </c>
      <c r="D138" s="161" t="s">
        <v>35</v>
      </c>
      <c r="E138" s="161" t="s">
        <v>20</v>
      </c>
      <c r="F138" s="163" t="s">
        <v>205</v>
      </c>
      <c r="G138" s="161"/>
      <c r="H138" s="162">
        <f>H139</f>
        <v>0</v>
      </c>
      <c r="I138" s="162">
        <f>I139</f>
        <v>0</v>
      </c>
    </row>
    <row r="139" spans="2:9" s="18" customFormat="1" ht="15.75" hidden="1">
      <c r="B139" s="132" t="s">
        <v>109</v>
      </c>
      <c r="C139" s="132">
        <v>871</v>
      </c>
      <c r="D139" s="129" t="s">
        <v>35</v>
      </c>
      <c r="E139" s="129" t="s">
        <v>20</v>
      </c>
      <c r="F139" s="163" t="s">
        <v>205</v>
      </c>
      <c r="G139" s="129" t="s">
        <v>128</v>
      </c>
      <c r="H139" s="147"/>
      <c r="I139" s="147"/>
    </row>
    <row r="140" spans="2:9" s="18" customFormat="1" ht="13.5">
      <c r="B140" s="167" t="s">
        <v>64</v>
      </c>
      <c r="C140" s="167">
        <v>871</v>
      </c>
      <c r="D140" s="161" t="s">
        <v>35</v>
      </c>
      <c r="E140" s="161" t="s">
        <v>20</v>
      </c>
      <c r="F140" s="168" t="s">
        <v>206</v>
      </c>
      <c r="G140" s="161"/>
      <c r="H140" s="162">
        <f>H141</f>
        <v>10.3</v>
      </c>
      <c r="I140" s="162">
        <f>I141</f>
        <v>10.3</v>
      </c>
    </row>
    <row r="141" spans="2:9" s="18" customFormat="1" ht="15.75">
      <c r="B141" s="132" t="s">
        <v>109</v>
      </c>
      <c r="C141" s="132">
        <v>871</v>
      </c>
      <c r="D141" s="129" t="s">
        <v>35</v>
      </c>
      <c r="E141" s="129" t="s">
        <v>20</v>
      </c>
      <c r="F141" s="168" t="s">
        <v>206</v>
      </c>
      <c r="G141" s="129" t="s">
        <v>128</v>
      </c>
      <c r="H141" s="147">
        <v>10.3</v>
      </c>
      <c r="I141" s="147">
        <v>10.3</v>
      </c>
    </row>
    <row r="142" spans="2:9" s="18" customFormat="1" ht="51">
      <c r="B142" s="42" t="s">
        <v>200</v>
      </c>
      <c r="C142" s="42">
        <v>871</v>
      </c>
      <c r="D142" s="143" t="s">
        <v>35</v>
      </c>
      <c r="E142" s="143" t="s">
        <v>20</v>
      </c>
      <c r="F142" s="159" t="s">
        <v>207</v>
      </c>
      <c r="G142" s="143"/>
      <c r="H142" s="146">
        <f>H143</f>
        <v>275</v>
      </c>
      <c r="I142" s="146">
        <f>I143</f>
        <v>275</v>
      </c>
    </row>
    <row r="143" spans="2:9" s="18" customFormat="1" ht="48" thickBot="1">
      <c r="B143" s="132" t="s">
        <v>149</v>
      </c>
      <c r="C143" s="132">
        <v>871</v>
      </c>
      <c r="D143" s="129" t="s">
        <v>35</v>
      </c>
      <c r="E143" s="129" t="s">
        <v>20</v>
      </c>
      <c r="F143" s="115" t="s">
        <v>207</v>
      </c>
      <c r="G143" s="129" t="s">
        <v>148</v>
      </c>
      <c r="H143" s="147">
        <v>275</v>
      </c>
      <c r="I143" s="147">
        <v>275</v>
      </c>
    </row>
    <row r="144" spans="2:9" s="18" customFormat="1" ht="2.25" customHeight="1" hidden="1" thickBot="1">
      <c r="B144" s="98" t="s">
        <v>65</v>
      </c>
      <c r="C144" s="98">
        <v>871</v>
      </c>
      <c r="D144" s="159" t="s">
        <v>66</v>
      </c>
      <c r="E144" s="159"/>
      <c r="F144" s="159"/>
      <c r="G144" s="159"/>
      <c r="H144" s="100">
        <f aca="true" t="shared" si="5" ref="H144:I146">H145</f>
        <v>0</v>
      </c>
      <c r="I144" s="100">
        <f t="shared" si="5"/>
        <v>0</v>
      </c>
    </row>
    <row r="145" spans="2:9" s="18" customFormat="1" ht="13.5" hidden="1" thickBot="1">
      <c r="B145" s="121" t="s">
        <v>67</v>
      </c>
      <c r="C145" s="121">
        <v>871</v>
      </c>
      <c r="D145" s="112" t="s">
        <v>66</v>
      </c>
      <c r="E145" s="112" t="s">
        <v>20</v>
      </c>
      <c r="F145" s="112"/>
      <c r="G145" s="112"/>
      <c r="H145" s="118">
        <f t="shared" si="5"/>
        <v>0</v>
      </c>
      <c r="I145" s="118">
        <f t="shared" si="5"/>
        <v>0</v>
      </c>
    </row>
    <row r="146" spans="2:9" s="18" customFormat="1" ht="26.25" hidden="1" thickBot="1">
      <c r="B146" s="121" t="s">
        <v>69</v>
      </c>
      <c r="C146" s="121">
        <v>871</v>
      </c>
      <c r="D146" s="112" t="s">
        <v>66</v>
      </c>
      <c r="E146" s="112" t="s">
        <v>20</v>
      </c>
      <c r="F146" s="112" t="s">
        <v>68</v>
      </c>
      <c r="G146" s="112"/>
      <c r="H146" s="166">
        <f t="shared" si="5"/>
        <v>0</v>
      </c>
      <c r="I146" s="166">
        <f t="shared" si="5"/>
        <v>0</v>
      </c>
    </row>
    <row r="147" spans="2:9" s="18" customFormat="1" ht="26.25" hidden="1" thickBot="1">
      <c r="B147" s="169" t="s">
        <v>134</v>
      </c>
      <c r="C147" s="169">
        <v>871</v>
      </c>
      <c r="D147" s="170" t="s">
        <v>66</v>
      </c>
      <c r="E147" s="170" t="s">
        <v>20</v>
      </c>
      <c r="F147" s="170" t="s">
        <v>68</v>
      </c>
      <c r="G147" s="170" t="s">
        <v>130</v>
      </c>
      <c r="H147" s="171"/>
      <c r="I147" s="171"/>
    </row>
    <row r="148" spans="2:9" s="18" customFormat="1" ht="12.75">
      <c r="B148" s="172" t="s">
        <v>191</v>
      </c>
      <c r="C148" s="172">
        <v>871</v>
      </c>
      <c r="D148" s="173" t="s">
        <v>192</v>
      </c>
      <c r="E148" s="174"/>
      <c r="F148" s="175"/>
      <c r="G148" s="175"/>
      <c r="H148" s="176"/>
      <c r="I148" s="177"/>
    </row>
    <row r="149" spans="2:9" s="18" customFormat="1" ht="12.75">
      <c r="B149" s="178" t="s">
        <v>193</v>
      </c>
      <c r="C149" s="178">
        <v>871</v>
      </c>
      <c r="D149" s="179" t="s">
        <v>192</v>
      </c>
      <c r="E149" s="140" t="s">
        <v>192</v>
      </c>
      <c r="F149" s="180"/>
      <c r="G149" s="180"/>
      <c r="H149" s="105"/>
      <c r="I149" s="181"/>
    </row>
    <row r="150" spans="2:9" s="18" customFormat="1" ht="12.75">
      <c r="B150" s="182" t="s">
        <v>193</v>
      </c>
      <c r="C150" s="182">
        <v>871</v>
      </c>
      <c r="D150" s="183" t="s">
        <v>192</v>
      </c>
      <c r="E150" s="184" t="s">
        <v>192</v>
      </c>
      <c r="F150" s="185" t="s">
        <v>194</v>
      </c>
      <c r="G150" s="185"/>
      <c r="H150" s="186"/>
      <c r="I150" s="181"/>
    </row>
    <row r="151" spans="2:9" s="18" customFormat="1" ht="12.75">
      <c r="B151" s="182" t="s">
        <v>193</v>
      </c>
      <c r="C151" s="182">
        <v>871</v>
      </c>
      <c r="D151" s="183" t="s">
        <v>192</v>
      </c>
      <c r="E151" s="184" t="s">
        <v>192</v>
      </c>
      <c r="F151" s="185" t="s">
        <v>194</v>
      </c>
      <c r="G151" s="185" t="s">
        <v>195</v>
      </c>
      <c r="H151" s="186">
        <v>475.5</v>
      </c>
      <c r="I151" s="181">
        <v>747.1</v>
      </c>
    </row>
    <row r="152" spans="2:9" s="18" customFormat="1" ht="13.5" thickBot="1">
      <c r="B152" s="187" t="s">
        <v>196</v>
      </c>
      <c r="C152" s="187"/>
      <c r="D152" s="188"/>
      <c r="E152" s="188"/>
      <c r="F152" s="188"/>
      <c r="G152" s="188"/>
      <c r="H152" s="189">
        <f>H13+H56+H67+H78+H90+H121+H144+H151</f>
        <v>19231.6</v>
      </c>
      <c r="I152" s="190">
        <f>I13+I56+I67+I78+I90+I121+I144+I151</f>
        <v>15152.6</v>
      </c>
    </row>
    <row r="153" spans="4:9" s="18" customFormat="1" ht="12.75">
      <c r="D153" s="191"/>
      <c r="E153" s="191"/>
      <c r="F153" s="191"/>
      <c r="G153" s="191"/>
      <c r="H153" s="191"/>
      <c r="I153" s="191"/>
    </row>
    <row r="154" spans="4:13" ht="12.75">
      <c r="D154" s="15"/>
      <c r="E154" s="15"/>
      <c r="F154" s="15"/>
      <c r="G154" s="7" t="s">
        <v>20</v>
      </c>
      <c r="H154" s="8">
        <f>H13</f>
        <v>4286.7</v>
      </c>
      <c r="I154" s="8">
        <f>I13</f>
        <v>4415.2</v>
      </c>
      <c r="L154" s="61"/>
      <c r="M154" s="61"/>
    </row>
    <row r="155" spans="4:13" ht="12.75">
      <c r="D155" s="15"/>
      <c r="E155" s="15"/>
      <c r="F155" s="15"/>
      <c r="G155" s="7" t="s">
        <v>27</v>
      </c>
      <c r="H155" s="8">
        <f>H56</f>
        <v>155.1</v>
      </c>
      <c r="I155" s="8">
        <f>I56</f>
        <v>155.5</v>
      </c>
      <c r="L155" s="61"/>
      <c r="M155" s="61"/>
    </row>
    <row r="156" spans="4:13" ht="12.75">
      <c r="D156" s="15"/>
      <c r="E156" s="15"/>
      <c r="F156" s="15"/>
      <c r="G156" s="7" t="s">
        <v>21</v>
      </c>
      <c r="H156" s="8">
        <f>H67</f>
        <v>140</v>
      </c>
      <c r="I156" s="8">
        <f>I67</f>
        <v>93.5</v>
      </c>
      <c r="L156" s="61"/>
      <c r="M156" s="61"/>
    </row>
    <row r="157" spans="4:13" ht="12.75">
      <c r="D157" s="15"/>
      <c r="E157" s="15"/>
      <c r="F157" s="15"/>
      <c r="G157" s="7" t="s">
        <v>29</v>
      </c>
      <c r="H157" s="8">
        <f>H78</f>
        <v>850</v>
      </c>
      <c r="I157" s="8">
        <f>I78</f>
        <v>1677.5</v>
      </c>
      <c r="L157" s="61"/>
      <c r="M157" s="61"/>
    </row>
    <row r="158" spans="4:13" ht="12.75">
      <c r="D158" s="15"/>
      <c r="E158" s="15"/>
      <c r="F158" s="15"/>
      <c r="G158" s="7" t="s">
        <v>30</v>
      </c>
      <c r="H158" s="8">
        <f>H90</f>
        <v>7938.4</v>
      </c>
      <c r="I158" s="8">
        <f>I90</f>
        <v>2503.8</v>
      </c>
      <c r="L158" s="61"/>
      <c r="M158" s="61"/>
    </row>
    <row r="159" spans="4:13" ht="12.75">
      <c r="D159" s="15"/>
      <c r="E159" s="15"/>
      <c r="F159" s="15"/>
      <c r="G159" s="7" t="s">
        <v>34</v>
      </c>
      <c r="H159" s="8"/>
      <c r="I159" s="8"/>
      <c r="L159" s="61"/>
      <c r="M159" s="61"/>
    </row>
    <row r="160" spans="4:13" ht="12.75">
      <c r="D160" s="15"/>
      <c r="E160" s="15"/>
      <c r="F160" s="15"/>
      <c r="G160" s="7" t="s">
        <v>35</v>
      </c>
      <c r="H160" s="8">
        <f>H121</f>
        <v>5385.9</v>
      </c>
      <c r="I160" s="8">
        <f>I121</f>
        <v>5559.999999999999</v>
      </c>
      <c r="L160" s="61"/>
      <c r="M160" s="61"/>
    </row>
    <row r="161" spans="4:13" ht="12.75">
      <c r="D161" s="15"/>
      <c r="E161" s="15"/>
      <c r="F161" s="15"/>
      <c r="G161" s="7" t="s">
        <v>70</v>
      </c>
      <c r="H161" s="8"/>
      <c r="I161" s="8"/>
      <c r="L161" s="61"/>
      <c r="M161" s="61"/>
    </row>
    <row r="162" spans="4:13" ht="12.75">
      <c r="D162" s="15"/>
      <c r="E162" s="15"/>
      <c r="F162" s="15"/>
      <c r="G162" s="7">
        <v>10</v>
      </c>
      <c r="H162" s="8">
        <f>H144</f>
        <v>0</v>
      </c>
      <c r="I162" s="8">
        <f>I144</f>
        <v>0</v>
      </c>
      <c r="L162" s="61"/>
      <c r="M162" s="61"/>
    </row>
    <row r="163" spans="4:13" ht="12.75">
      <c r="D163" s="15"/>
      <c r="E163" s="15"/>
      <c r="F163" s="15"/>
      <c r="G163" s="7" t="s">
        <v>98</v>
      </c>
      <c r="H163" s="8"/>
      <c r="I163" s="8"/>
      <c r="L163" s="61"/>
      <c r="M163" s="61"/>
    </row>
    <row r="164" spans="4:13" ht="12.75">
      <c r="D164" s="15"/>
      <c r="E164" s="15"/>
      <c r="F164" s="15"/>
      <c r="G164" s="7" t="s">
        <v>236</v>
      </c>
      <c r="H164" s="8">
        <f>H151</f>
        <v>475.5</v>
      </c>
      <c r="I164" s="8">
        <f>I151</f>
        <v>747.1</v>
      </c>
      <c r="L164" s="61"/>
      <c r="M164" s="61"/>
    </row>
    <row r="165" spans="4:9" ht="12.75">
      <c r="D165" s="15"/>
      <c r="E165" s="15"/>
      <c r="F165" s="15"/>
      <c r="G165" s="39" t="s">
        <v>237</v>
      </c>
      <c r="H165" s="8">
        <f>SUM(H154:H164)</f>
        <v>19231.6</v>
      </c>
      <c r="I165" s="8">
        <f>SUM(I154:I164)</f>
        <v>15152.6</v>
      </c>
    </row>
    <row r="168" ht="0.75" customHeight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1.25" customHeight="1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0.75" customHeight="1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</sheetData>
  <sheetProtection/>
  <mergeCells count="9">
    <mergeCell ref="F1:I1"/>
    <mergeCell ref="A8:I8"/>
    <mergeCell ref="A9:I9"/>
    <mergeCell ref="C6:I6"/>
    <mergeCell ref="F5:I5"/>
    <mergeCell ref="B2:I2"/>
    <mergeCell ref="C4:I4"/>
    <mergeCell ref="B3:I3"/>
    <mergeCell ref="C7:I7"/>
  </mergeCells>
  <printOptions/>
  <pageMargins left="0.69" right="0.26" top="0.33" bottom="0.32" header="0.28" footer="0.17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35"/>
  <sheetViews>
    <sheetView zoomScale="85" zoomScaleNormal="85" zoomScalePageLayoutView="0" workbookViewId="0" topLeftCell="A21">
      <selection activeCell="D4" sqref="D4:H4"/>
    </sheetView>
  </sheetViews>
  <sheetFormatPr defaultColWidth="9.140625" defaultRowHeight="12.75"/>
  <cols>
    <col min="1" max="1" width="5.57421875" style="11" customWidth="1"/>
    <col min="2" max="2" width="46.00390625" style="60" customWidth="1"/>
    <col min="3" max="3" width="5.421875" style="11" customWidth="1"/>
    <col min="4" max="4" width="4.421875" style="11" customWidth="1"/>
    <col min="5" max="5" width="6.57421875" style="11" customWidth="1"/>
    <col min="6" max="6" width="11.57421875" style="11" customWidth="1"/>
    <col min="7" max="7" width="7.7109375" style="11" customWidth="1"/>
    <col min="8" max="8" width="10.28125" style="11" customWidth="1"/>
    <col min="9" max="9" width="9.140625" style="11" hidden="1" customWidth="1"/>
    <col min="10" max="10" width="8.8515625" style="11" customWidth="1"/>
    <col min="11" max="11" width="0.13671875" style="11" hidden="1" customWidth="1"/>
    <col min="12" max="31" width="9.140625" style="11" hidden="1" customWidth="1"/>
    <col min="32" max="32" width="0.5625" style="11" hidden="1" customWidth="1"/>
    <col min="33" max="42" width="9.140625" style="11" hidden="1" customWidth="1"/>
    <col min="43" max="43" width="0.85546875" style="11" hidden="1" customWidth="1"/>
    <col min="44" max="53" width="9.140625" style="11" hidden="1" customWidth="1"/>
    <col min="54" max="54" width="0.42578125" style="11" hidden="1" customWidth="1"/>
    <col min="55" max="64" width="9.140625" style="11" hidden="1" customWidth="1"/>
    <col min="65" max="65" width="0.13671875" style="11" customWidth="1"/>
    <col min="66" max="75" width="9.140625" style="11" hidden="1" customWidth="1"/>
    <col min="76" max="76" width="0.42578125" style="11" hidden="1" customWidth="1"/>
    <col min="77" max="86" width="9.140625" style="11" hidden="1" customWidth="1"/>
    <col min="87" max="16384" width="9.140625" style="11" customWidth="1"/>
  </cols>
  <sheetData>
    <row r="1" spans="1:11" ht="12.75">
      <c r="A1" s="55"/>
      <c r="B1" s="56"/>
      <c r="C1" s="10"/>
      <c r="D1" s="10"/>
      <c r="E1" s="10"/>
      <c r="F1" s="323" t="s">
        <v>262</v>
      </c>
      <c r="G1" s="324"/>
      <c r="H1" s="324"/>
      <c r="I1" s="10"/>
      <c r="J1" s="10"/>
      <c r="K1" s="10"/>
    </row>
    <row r="2" spans="1:11" ht="12.75">
      <c r="A2" s="55"/>
      <c r="B2" s="325" t="s">
        <v>261</v>
      </c>
      <c r="C2" s="353"/>
      <c r="D2" s="353"/>
      <c r="E2" s="353"/>
      <c r="F2" s="353"/>
      <c r="G2" s="353"/>
      <c r="H2" s="353"/>
      <c r="I2" s="10"/>
      <c r="J2" s="10"/>
      <c r="K2" s="10"/>
    </row>
    <row r="3" spans="1:11" ht="45" customHeight="1">
      <c r="A3" s="55"/>
      <c r="B3" s="351" t="s">
        <v>260</v>
      </c>
      <c r="C3" s="354"/>
      <c r="D3" s="354"/>
      <c r="E3" s="354"/>
      <c r="F3" s="354"/>
      <c r="G3" s="354"/>
      <c r="H3" s="354"/>
      <c r="I3" s="10"/>
      <c r="J3" s="10"/>
      <c r="K3" s="10"/>
    </row>
    <row r="4" spans="1:11" ht="12.75">
      <c r="A4" s="55"/>
      <c r="B4" s="56"/>
      <c r="C4" s="10"/>
      <c r="D4" s="325" t="s">
        <v>271</v>
      </c>
      <c r="E4" s="353"/>
      <c r="F4" s="353"/>
      <c r="G4" s="353"/>
      <c r="H4" s="353"/>
      <c r="I4" s="10"/>
      <c r="J4" s="10"/>
      <c r="K4" s="10"/>
    </row>
    <row r="5" spans="2:11" ht="12.75" customHeight="1">
      <c r="B5" s="12"/>
      <c r="C5" s="9"/>
      <c r="D5" s="9"/>
      <c r="E5" s="9"/>
      <c r="F5" s="323" t="s">
        <v>199</v>
      </c>
      <c r="G5" s="324"/>
      <c r="H5" s="324"/>
      <c r="I5" s="9"/>
      <c r="J5" s="9"/>
      <c r="K5" s="10"/>
    </row>
    <row r="6" spans="2:11" ht="33.75" customHeight="1">
      <c r="B6" s="351" t="s">
        <v>255</v>
      </c>
      <c r="C6" s="352"/>
      <c r="D6" s="352"/>
      <c r="E6" s="352"/>
      <c r="F6" s="352"/>
      <c r="G6" s="352"/>
      <c r="H6" s="352"/>
      <c r="I6" s="9"/>
      <c r="J6" s="9"/>
      <c r="K6" s="9"/>
    </row>
    <row r="7" spans="2:11" ht="12.75">
      <c r="B7" s="56"/>
      <c r="C7" s="10"/>
      <c r="D7" s="339" t="s">
        <v>250</v>
      </c>
      <c r="E7" s="339"/>
      <c r="F7" s="339"/>
      <c r="G7" s="339"/>
      <c r="H7" s="339"/>
      <c r="I7" s="339"/>
      <c r="J7" s="10"/>
      <c r="K7" s="10"/>
    </row>
    <row r="8" spans="2:11" ht="0.75" customHeight="1">
      <c r="B8" s="56"/>
      <c r="C8" s="10"/>
      <c r="D8" s="10"/>
      <c r="E8" s="10"/>
      <c r="F8" s="10"/>
      <c r="G8" s="10"/>
      <c r="H8" s="10"/>
      <c r="I8" s="10"/>
      <c r="J8" s="10"/>
      <c r="K8" s="10"/>
    </row>
    <row r="9" spans="1:11" ht="69" customHeight="1">
      <c r="A9" s="350" t="s">
        <v>240</v>
      </c>
      <c r="B9" s="350"/>
      <c r="C9" s="350"/>
      <c r="D9" s="350"/>
      <c r="E9" s="350"/>
      <c r="F9" s="350"/>
      <c r="G9" s="350"/>
      <c r="H9" s="350"/>
      <c r="I9" s="13"/>
      <c r="J9" s="13"/>
      <c r="K9" s="10"/>
    </row>
    <row r="10" spans="2:11" ht="1.5" customHeight="1" hidden="1">
      <c r="B10" s="349"/>
      <c r="C10" s="349"/>
      <c r="D10" s="349"/>
      <c r="E10" s="349"/>
      <c r="F10" s="349"/>
      <c r="G10" s="349"/>
      <c r="H10" s="349"/>
      <c r="I10" s="10"/>
      <c r="J10" s="10"/>
      <c r="K10" s="10"/>
    </row>
    <row r="11" spans="2:11" ht="12.75" hidden="1">
      <c r="B11" s="12"/>
      <c r="C11" s="9"/>
      <c r="D11" s="9"/>
      <c r="E11" s="9"/>
      <c r="F11" s="9"/>
      <c r="G11" s="9"/>
      <c r="H11" s="10"/>
      <c r="I11" s="10"/>
      <c r="J11" s="10"/>
      <c r="K11" s="10"/>
    </row>
    <row r="12" spans="1:11" ht="72" customHeight="1">
      <c r="A12" s="57" t="s">
        <v>216</v>
      </c>
      <c r="B12" s="66" t="s">
        <v>103</v>
      </c>
      <c r="C12" s="67" t="s">
        <v>44</v>
      </c>
      <c r="D12" s="67" t="s">
        <v>14</v>
      </c>
      <c r="E12" s="67" t="s">
        <v>46</v>
      </c>
      <c r="F12" s="68" t="s">
        <v>15</v>
      </c>
      <c r="G12" s="68" t="s">
        <v>104</v>
      </c>
      <c r="H12" s="69" t="s">
        <v>215</v>
      </c>
      <c r="I12" s="10"/>
      <c r="J12" s="10"/>
      <c r="K12" s="10"/>
    </row>
    <row r="13" spans="1:8" s="10" customFormat="1" ht="38.25">
      <c r="A13" s="57">
        <v>1</v>
      </c>
      <c r="B13" s="65" t="s">
        <v>223</v>
      </c>
      <c r="C13" s="70">
        <v>871</v>
      </c>
      <c r="D13" s="70" t="s">
        <v>29</v>
      </c>
      <c r="E13" s="70" t="s">
        <v>70</v>
      </c>
      <c r="F13" s="70" t="s">
        <v>222</v>
      </c>
      <c r="G13" s="71" t="s">
        <v>120</v>
      </c>
      <c r="H13" s="72">
        <v>750</v>
      </c>
    </row>
    <row r="14" spans="1:8" s="10" customFormat="1" ht="38.25">
      <c r="A14" s="64">
        <v>2</v>
      </c>
      <c r="B14" s="73" t="s">
        <v>228</v>
      </c>
      <c r="C14" s="70">
        <v>871</v>
      </c>
      <c r="D14" s="70" t="s">
        <v>30</v>
      </c>
      <c r="E14" s="70" t="s">
        <v>27</v>
      </c>
      <c r="F14" s="70" t="s">
        <v>227</v>
      </c>
      <c r="G14" s="70" t="s">
        <v>120</v>
      </c>
      <c r="H14" s="74">
        <v>2000</v>
      </c>
    </row>
    <row r="15" spans="1:8" s="10" customFormat="1" ht="51">
      <c r="A15" s="57">
        <v>3</v>
      </c>
      <c r="B15" s="75" t="s">
        <v>249</v>
      </c>
      <c r="C15" s="70">
        <v>871</v>
      </c>
      <c r="D15" s="70" t="s">
        <v>20</v>
      </c>
      <c r="E15" s="70" t="s">
        <v>98</v>
      </c>
      <c r="F15" s="70" t="s">
        <v>132</v>
      </c>
      <c r="G15" s="70" t="s">
        <v>133</v>
      </c>
      <c r="H15" s="74">
        <v>271.6</v>
      </c>
    </row>
    <row r="16" spans="1:8" s="10" customFormat="1" ht="51">
      <c r="A16" s="57">
        <v>4</v>
      </c>
      <c r="B16" s="76" t="s">
        <v>125</v>
      </c>
      <c r="C16" s="77">
        <v>871</v>
      </c>
      <c r="D16" s="77" t="s">
        <v>30</v>
      </c>
      <c r="E16" s="77" t="s">
        <v>20</v>
      </c>
      <c r="F16" s="77" t="s">
        <v>135</v>
      </c>
      <c r="G16" s="78" t="s">
        <v>136</v>
      </c>
      <c r="H16" s="79">
        <v>370</v>
      </c>
    </row>
    <row r="17" spans="1:8" s="10" customFormat="1" ht="76.5">
      <c r="A17" s="57">
        <v>5</v>
      </c>
      <c r="B17" s="76" t="s">
        <v>126</v>
      </c>
      <c r="C17" s="77">
        <v>871</v>
      </c>
      <c r="D17" s="77" t="s">
        <v>30</v>
      </c>
      <c r="E17" s="77" t="s">
        <v>20</v>
      </c>
      <c r="F17" s="77" t="s">
        <v>137</v>
      </c>
      <c r="G17" s="78" t="s">
        <v>120</v>
      </c>
      <c r="H17" s="79">
        <v>70</v>
      </c>
    </row>
    <row r="18" spans="1:8" s="10" customFormat="1" ht="69.75" customHeight="1">
      <c r="A18" s="91">
        <v>6</v>
      </c>
      <c r="B18" s="76" t="s">
        <v>127</v>
      </c>
      <c r="C18" s="77" t="s">
        <v>47</v>
      </c>
      <c r="D18" s="77" t="s">
        <v>247</v>
      </c>
      <c r="E18" s="77" t="s">
        <v>247</v>
      </c>
      <c r="F18" s="77" t="s">
        <v>138</v>
      </c>
      <c r="G18" s="78" t="s">
        <v>120</v>
      </c>
      <c r="H18" s="79">
        <f>H19+H20</f>
        <v>200</v>
      </c>
    </row>
    <row r="19" spans="1:8" s="10" customFormat="1" ht="22.5">
      <c r="A19" s="91"/>
      <c r="B19" s="301" t="s">
        <v>113</v>
      </c>
      <c r="C19" s="77">
        <v>871</v>
      </c>
      <c r="D19" s="77" t="s">
        <v>30</v>
      </c>
      <c r="E19" s="77" t="s">
        <v>20</v>
      </c>
      <c r="F19" s="77" t="s">
        <v>138</v>
      </c>
      <c r="G19" s="78" t="s">
        <v>120</v>
      </c>
      <c r="H19" s="79">
        <v>100</v>
      </c>
    </row>
    <row r="20" spans="1:8" s="10" customFormat="1" ht="22.5">
      <c r="A20" s="91"/>
      <c r="B20" s="301" t="s">
        <v>113</v>
      </c>
      <c r="C20" s="77">
        <v>871</v>
      </c>
      <c r="D20" s="77" t="s">
        <v>30</v>
      </c>
      <c r="E20" s="77" t="s">
        <v>27</v>
      </c>
      <c r="F20" s="77" t="s">
        <v>138</v>
      </c>
      <c r="G20" s="78" t="s">
        <v>120</v>
      </c>
      <c r="H20" s="81">
        <v>100</v>
      </c>
    </row>
    <row r="21" spans="1:8" s="10" customFormat="1" ht="51">
      <c r="A21" s="91"/>
      <c r="B21" s="1" t="s">
        <v>268</v>
      </c>
      <c r="C21" s="299" t="s">
        <v>47</v>
      </c>
      <c r="D21" s="300" t="s">
        <v>30</v>
      </c>
      <c r="E21" s="300" t="s">
        <v>27</v>
      </c>
      <c r="F21" s="299" t="s">
        <v>263</v>
      </c>
      <c r="G21" s="299"/>
      <c r="H21" s="79">
        <f>H22+H23+H24</f>
        <v>940</v>
      </c>
    </row>
    <row r="22" spans="1:8" s="10" customFormat="1" ht="22.5">
      <c r="A22" s="91"/>
      <c r="B22" s="301" t="s">
        <v>113</v>
      </c>
      <c r="C22" s="300" t="s">
        <v>47</v>
      </c>
      <c r="D22" s="300" t="s">
        <v>30</v>
      </c>
      <c r="E22" s="300" t="s">
        <v>27</v>
      </c>
      <c r="F22" s="300" t="s">
        <v>263</v>
      </c>
      <c r="G22" s="300" t="s">
        <v>136</v>
      </c>
      <c r="H22" s="81">
        <v>525</v>
      </c>
    </row>
    <row r="23" spans="1:8" s="10" customFormat="1" ht="22.5">
      <c r="A23" s="91"/>
      <c r="B23" s="301" t="s">
        <v>113</v>
      </c>
      <c r="C23" s="300" t="s">
        <v>47</v>
      </c>
      <c r="D23" s="300" t="s">
        <v>30</v>
      </c>
      <c r="E23" s="300" t="s">
        <v>27</v>
      </c>
      <c r="F23" s="300" t="s">
        <v>263</v>
      </c>
      <c r="G23" s="300" t="s">
        <v>120</v>
      </c>
      <c r="H23" s="81">
        <v>203</v>
      </c>
    </row>
    <row r="24" spans="1:8" s="10" customFormat="1" ht="12.75">
      <c r="A24" s="91"/>
      <c r="B24" s="301" t="s">
        <v>264</v>
      </c>
      <c r="C24" s="300" t="s">
        <v>47</v>
      </c>
      <c r="D24" s="300" t="s">
        <v>30</v>
      </c>
      <c r="E24" s="300" t="s">
        <v>27</v>
      </c>
      <c r="F24" s="300" t="s">
        <v>263</v>
      </c>
      <c r="G24" s="300" t="s">
        <v>265</v>
      </c>
      <c r="H24" s="81">
        <v>212</v>
      </c>
    </row>
    <row r="25" spans="1:8" s="10" customFormat="1" ht="63.75">
      <c r="A25" s="91"/>
      <c r="B25" s="302" t="s">
        <v>267</v>
      </c>
      <c r="C25" s="300" t="s">
        <v>47</v>
      </c>
      <c r="D25" s="299" t="s">
        <v>247</v>
      </c>
      <c r="E25" s="299" t="s">
        <v>247</v>
      </c>
      <c r="F25" s="300" t="s">
        <v>266</v>
      </c>
      <c r="G25" s="297"/>
      <c r="H25" s="79">
        <f>H26</f>
        <v>106</v>
      </c>
    </row>
    <row r="26" spans="1:8" s="10" customFormat="1" ht="22.5">
      <c r="A26" s="91"/>
      <c r="B26" s="301" t="s">
        <v>113</v>
      </c>
      <c r="C26" s="300" t="s">
        <v>47</v>
      </c>
      <c r="D26" s="300" t="s">
        <v>20</v>
      </c>
      <c r="E26" s="300" t="s">
        <v>98</v>
      </c>
      <c r="F26" s="300" t="s">
        <v>266</v>
      </c>
      <c r="G26" s="298" t="s">
        <v>120</v>
      </c>
      <c r="H26" s="81">
        <v>106</v>
      </c>
    </row>
    <row r="27" spans="1:8" s="10" customFormat="1" ht="38.25">
      <c r="A27" s="91">
        <v>7</v>
      </c>
      <c r="B27" s="76" t="s">
        <v>139</v>
      </c>
      <c r="C27" s="70" t="s">
        <v>47</v>
      </c>
      <c r="D27" s="82" t="s">
        <v>21</v>
      </c>
      <c r="E27" s="82" t="s">
        <v>66</v>
      </c>
      <c r="F27" s="70" t="s">
        <v>131</v>
      </c>
      <c r="G27" s="70">
        <v>244</v>
      </c>
      <c r="H27" s="74">
        <v>53.5</v>
      </c>
    </row>
    <row r="28" spans="1:8" s="10" customFormat="1" ht="38.25">
      <c r="A28" s="91">
        <v>8</v>
      </c>
      <c r="B28" s="76" t="s">
        <v>145</v>
      </c>
      <c r="C28" s="77">
        <v>871</v>
      </c>
      <c r="D28" s="77" t="s">
        <v>30</v>
      </c>
      <c r="E28" s="77" t="s">
        <v>21</v>
      </c>
      <c r="F28" s="83" t="s">
        <v>144</v>
      </c>
      <c r="G28" s="77" t="s">
        <v>120</v>
      </c>
      <c r="H28" s="81">
        <v>140</v>
      </c>
    </row>
    <row r="29" spans="1:8" s="10" customFormat="1" ht="38.25">
      <c r="A29" s="91">
        <v>9</v>
      </c>
      <c r="B29" s="84" t="s">
        <v>146</v>
      </c>
      <c r="C29" s="77">
        <v>871</v>
      </c>
      <c r="D29" s="77" t="s">
        <v>30</v>
      </c>
      <c r="E29" s="77" t="s">
        <v>21</v>
      </c>
      <c r="F29" s="77" t="s">
        <v>147</v>
      </c>
      <c r="G29" s="78" t="s">
        <v>120</v>
      </c>
      <c r="H29" s="85">
        <v>290.2</v>
      </c>
    </row>
    <row r="30" spans="1:8" s="10" customFormat="1" ht="38.25">
      <c r="A30" s="90">
        <v>10</v>
      </c>
      <c r="B30" s="65" t="s">
        <v>233</v>
      </c>
      <c r="C30" s="77" t="s">
        <v>47</v>
      </c>
      <c r="D30" s="77" t="s">
        <v>247</v>
      </c>
      <c r="E30" s="77" t="s">
        <v>247</v>
      </c>
      <c r="F30" s="70" t="s">
        <v>248</v>
      </c>
      <c r="G30" s="78" t="s">
        <v>120</v>
      </c>
      <c r="H30" s="296">
        <f>H31+H32</f>
        <v>327</v>
      </c>
    </row>
    <row r="31" spans="1:8" s="10" customFormat="1" ht="12.75">
      <c r="A31" s="91"/>
      <c r="B31" s="80"/>
      <c r="C31" s="70">
        <v>871</v>
      </c>
      <c r="D31" s="70" t="s">
        <v>29</v>
      </c>
      <c r="E31" s="70" t="s">
        <v>70</v>
      </c>
      <c r="F31" s="70" t="s">
        <v>232</v>
      </c>
      <c r="G31" s="71" t="s">
        <v>120</v>
      </c>
      <c r="H31" s="72">
        <v>212</v>
      </c>
    </row>
    <row r="32" spans="1:8" s="10" customFormat="1" ht="12.75">
      <c r="A32" s="91"/>
      <c r="B32" s="65"/>
      <c r="C32" s="70">
        <v>871</v>
      </c>
      <c r="D32" s="70" t="s">
        <v>30</v>
      </c>
      <c r="E32" s="70" t="s">
        <v>27</v>
      </c>
      <c r="F32" s="70" t="s">
        <v>232</v>
      </c>
      <c r="G32" s="71" t="s">
        <v>120</v>
      </c>
      <c r="H32" s="72">
        <v>115</v>
      </c>
    </row>
    <row r="33" spans="1:8" s="10" customFormat="1" ht="38.25">
      <c r="A33" s="57">
        <v>11</v>
      </c>
      <c r="B33" s="73" t="s">
        <v>226</v>
      </c>
      <c r="C33" s="70">
        <v>871</v>
      </c>
      <c r="D33" s="70" t="s">
        <v>30</v>
      </c>
      <c r="E33" s="70" t="s">
        <v>27</v>
      </c>
      <c r="F33" s="70" t="s">
        <v>225</v>
      </c>
      <c r="G33" s="70" t="s">
        <v>120</v>
      </c>
      <c r="H33" s="74">
        <v>200</v>
      </c>
    </row>
    <row r="34" spans="1:8" s="10" customFormat="1" ht="47.25" customHeight="1">
      <c r="A34" s="57">
        <v>12</v>
      </c>
      <c r="B34" s="86" t="s">
        <v>234</v>
      </c>
      <c r="C34" s="77">
        <v>871</v>
      </c>
      <c r="D34" s="77" t="s">
        <v>30</v>
      </c>
      <c r="E34" s="77" t="s">
        <v>21</v>
      </c>
      <c r="F34" s="83" t="s">
        <v>235</v>
      </c>
      <c r="G34" s="78" t="s">
        <v>120</v>
      </c>
      <c r="H34" s="81">
        <v>25</v>
      </c>
    </row>
    <row r="35" spans="1:8" s="59" customFormat="1" ht="12.75">
      <c r="A35" s="58"/>
      <c r="B35" s="87" t="s">
        <v>239</v>
      </c>
      <c r="C35" s="88"/>
      <c r="D35" s="88"/>
      <c r="E35" s="88"/>
      <c r="F35" s="88"/>
      <c r="G35" s="88"/>
      <c r="H35" s="89">
        <f>H34+H33+H30+H29+H28+H27+H18+H17+H16+H15+H14+H13+H21+H25</f>
        <v>5743.3</v>
      </c>
    </row>
    <row r="39" ht="11.25" customHeight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</sheetData>
  <sheetProtection/>
  <mergeCells count="9">
    <mergeCell ref="F5:H5"/>
    <mergeCell ref="F1:H1"/>
    <mergeCell ref="D4:H4"/>
    <mergeCell ref="B2:H2"/>
    <mergeCell ref="B3:H3"/>
    <mergeCell ref="B10:H10"/>
    <mergeCell ref="D7:I7"/>
    <mergeCell ref="A9:H9"/>
    <mergeCell ref="B6:H6"/>
  </mergeCells>
  <printOptions/>
  <pageMargins left="0.75" right="0.17" top="0.5" bottom="0.27" header="0.5" footer="0.26"/>
  <pageSetup horizontalDpi="600" verticalDpi="600" orientation="portrait" paperSize="9" scale="89" r:id="rId1"/>
  <ignoredErrors>
    <ignoredError sqref="D31:G34 F14:F17 G13:G17 D13:E17 C18:G18 C27 D27:G29 C30:G30 D19:G20" numberStoredAsText="1"/>
    <ignoredError sqref="F13" numberStoredAsText="1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H28"/>
  <sheetViews>
    <sheetView workbookViewId="0" topLeftCell="A1">
      <selection activeCell="I9" sqref="I9"/>
    </sheetView>
  </sheetViews>
  <sheetFormatPr defaultColWidth="9.140625" defaultRowHeight="12.75"/>
  <cols>
    <col min="1" max="1" width="23.140625" style="15" customWidth="1"/>
    <col min="2" max="2" width="49.421875" style="15" customWidth="1"/>
    <col min="3" max="3" width="20.421875" style="15" customWidth="1"/>
    <col min="4" max="8" width="9.140625" style="15" hidden="1" customWidth="1"/>
    <col min="9" max="16384" width="9.140625" style="15" customWidth="1"/>
  </cols>
  <sheetData>
    <row r="1" spans="2:4" ht="12.75">
      <c r="B1" s="356" t="s">
        <v>150</v>
      </c>
      <c r="C1" s="356"/>
      <c r="D1" s="2"/>
    </row>
    <row r="2" spans="1:8" ht="17.25" customHeight="1">
      <c r="A2" s="358" t="s">
        <v>261</v>
      </c>
      <c r="B2" s="338"/>
      <c r="C2" s="338"/>
      <c r="D2" s="338"/>
      <c r="E2" s="338"/>
      <c r="F2" s="338"/>
      <c r="G2" s="338"/>
      <c r="H2" s="338"/>
    </row>
    <row r="3" spans="1:8" ht="41.25" customHeight="1">
      <c r="A3" s="355" t="s">
        <v>260</v>
      </c>
      <c r="B3" s="330"/>
      <c r="C3" s="330"/>
      <c r="D3" s="330"/>
      <c r="E3" s="330"/>
      <c r="F3" s="330"/>
      <c r="G3" s="330"/>
      <c r="H3" s="330"/>
    </row>
    <row r="4" spans="2:4" ht="12.75">
      <c r="B4" s="293"/>
      <c r="C4" s="293"/>
      <c r="D4" s="2"/>
    </row>
    <row r="5" spans="2:7" ht="15.75" customHeight="1">
      <c r="B5" s="339" t="s">
        <v>270</v>
      </c>
      <c r="C5" s="339"/>
      <c r="D5" s="339"/>
      <c r="E5" s="339"/>
      <c r="F5" s="339"/>
      <c r="G5" s="339"/>
    </row>
    <row r="6" spans="2:4" ht="23.25" customHeight="1">
      <c r="B6" s="356" t="s">
        <v>183</v>
      </c>
      <c r="C6" s="356"/>
      <c r="D6" s="2"/>
    </row>
    <row r="7" spans="1:7" ht="27.75" customHeight="1">
      <c r="A7" s="346" t="s">
        <v>256</v>
      </c>
      <c r="B7" s="345"/>
      <c r="C7" s="345"/>
      <c r="D7" s="16"/>
      <c r="E7" s="16"/>
      <c r="F7" s="16"/>
      <c r="G7" s="16"/>
    </row>
    <row r="8" spans="2:7" ht="12.75">
      <c r="B8" s="339" t="s">
        <v>258</v>
      </c>
      <c r="C8" s="339"/>
      <c r="D8" s="339"/>
      <c r="E8" s="339"/>
      <c r="F8" s="339"/>
      <c r="G8" s="339"/>
    </row>
    <row r="9" spans="1:3" ht="44.25" customHeight="1">
      <c r="A9" s="357" t="s">
        <v>241</v>
      </c>
      <c r="B9" s="357"/>
      <c r="C9" s="357"/>
    </row>
    <row r="10" ht="12.75" hidden="1"/>
    <row r="11" ht="12.75">
      <c r="C11" s="15" t="s">
        <v>45</v>
      </c>
    </row>
    <row r="12" spans="1:3" ht="29.25" customHeight="1">
      <c r="A12" s="40" t="s">
        <v>154</v>
      </c>
      <c r="B12" s="40" t="s">
        <v>155</v>
      </c>
      <c r="C12" s="40" t="s">
        <v>84</v>
      </c>
    </row>
    <row r="13" spans="1:3" ht="47.25" hidden="1">
      <c r="A13" s="14"/>
      <c r="B13" s="17" t="s">
        <v>156</v>
      </c>
      <c r="C13" s="8"/>
    </row>
    <row r="14" spans="1:3" ht="0.75" customHeight="1" hidden="1">
      <c r="A14" s="41" t="s">
        <v>157</v>
      </c>
      <c r="B14" s="42" t="s">
        <v>158</v>
      </c>
      <c r="C14" s="43">
        <f>SUM(C15-C17)</f>
        <v>0</v>
      </c>
    </row>
    <row r="15" spans="1:3" ht="25.5" hidden="1">
      <c r="A15" s="44" t="s">
        <v>159</v>
      </c>
      <c r="B15" s="45" t="s">
        <v>160</v>
      </c>
      <c r="C15" s="46">
        <f>SUM(C16)</f>
        <v>0</v>
      </c>
    </row>
    <row r="16" spans="1:3" ht="25.5" hidden="1">
      <c r="A16" s="44" t="s">
        <v>161</v>
      </c>
      <c r="B16" s="45" t="s">
        <v>151</v>
      </c>
      <c r="C16" s="46"/>
    </row>
    <row r="17" spans="1:3" ht="25.5" hidden="1">
      <c r="A17" s="44" t="s">
        <v>162</v>
      </c>
      <c r="B17" s="45" t="s">
        <v>163</v>
      </c>
      <c r="C17" s="46">
        <f>SUM(C18)</f>
        <v>0</v>
      </c>
    </row>
    <row r="18" spans="1:3" ht="25.5" hidden="1">
      <c r="A18" s="44" t="s">
        <v>164</v>
      </c>
      <c r="B18" s="45" t="s">
        <v>165</v>
      </c>
      <c r="C18" s="46"/>
    </row>
    <row r="19" spans="1:3" ht="25.5">
      <c r="A19" s="41" t="s">
        <v>166</v>
      </c>
      <c r="B19" s="42" t="s">
        <v>167</v>
      </c>
      <c r="C19" s="43">
        <f>C24-C20</f>
        <v>1317</v>
      </c>
    </row>
    <row r="20" spans="1:3" ht="12.75">
      <c r="A20" s="47" t="s">
        <v>168</v>
      </c>
      <c r="B20" s="48" t="s">
        <v>169</v>
      </c>
      <c r="C20" s="49">
        <f>C21</f>
        <v>16371.8</v>
      </c>
    </row>
    <row r="21" spans="1:3" ht="12.75">
      <c r="A21" s="47" t="s">
        <v>170</v>
      </c>
      <c r="B21" s="48" t="s">
        <v>171</v>
      </c>
      <c r="C21" s="49">
        <f>C22</f>
        <v>16371.8</v>
      </c>
    </row>
    <row r="22" spans="1:3" ht="12.75">
      <c r="A22" s="47" t="s">
        <v>172</v>
      </c>
      <c r="B22" s="48" t="s">
        <v>173</v>
      </c>
      <c r="C22" s="49">
        <f>C23</f>
        <v>16371.8</v>
      </c>
    </row>
    <row r="23" spans="1:3" ht="25.5">
      <c r="A23" s="47" t="s">
        <v>174</v>
      </c>
      <c r="B23" s="50" t="s">
        <v>152</v>
      </c>
      <c r="C23" s="51">
        <v>16371.8</v>
      </c>
    </row>
    <row r="24" spans="1:3" ht="12.75">
      <c r="A24" s="47" t="s">
        <v>175</v>
      </c>
      <c r="B24" s="48" t="s">
        <v>176</v>
      </c>
      <c r="C24" s="49">
        <f>C25</f>
        <v>17688.8</v>
      </c>
    </row>
    <row r="25" spans="1:3" ht="12.75">
      <c r="A25" s="47" t="s">
        <v>177</v>
      </c>
      <c r="B25" s="48" t="s">
        <v>178</v>
      </c>
      <c r="C25" s="49">
        <f>C26</f>
        <v>17688.8</v>
      </c>
    </row>
    <row r="26" spans="1:3" ht="12.75">
      <c r="A26" s="47" t="s">
        <v>179</v>
      </c>
      <c r="B26" s="48" t="s">
        <v>180</v>
      </c>
      <c r="C26" s="49">
        <f>C27</f>
        <v>17688.8</v>
      </c>
    </row>
    <row r="27" spans="1:3" ht="25.5">
      <c r="A27" s="47" t="s">
        <v>181</v>
      </c>
      <c r="B27" s="50" t="s">
        <v>153</v>
      </c>
      <c r="C27" s="51">
        <v>17688.8</v>
      </c>
    </row>
    <row r="28" spans="1:3" ht="0.75" customHeight="1">
      <c r="A28" s="52"/>
      <c r="B28" s="53" t="s">
        <v>182</v>
      </c>
      <c r="C28" s="54"/>
    </row>
  </sheetData>
  <mergeCells count="8">
    <mergeCell ref="A3:H3"/>
    <mergeCell ref="B1:C1"/>
    <mergeCell ref="A9:C9"/>
    <mergeCell ref="B8:G8"/>
    <mergeCell ref="B6:C6"/>
    <mergeCell ref="B5:G5"/>
    <mergeCell ref="A7:C7"/>
    <mergeCell ref="A2:H2"/>
  </mergeCells>
  <printOptions/>
  <pageMargins left="0.75" right="0.36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Comp</cp:lastModifiedBy>
  <cp:lastPrinted>2013-02-11T07:46:59Z</cp:lastPrinted>
  <dcterms:created xsi:type="dcterms:W3CDTF">2002-06-04T10:05:56Z</dcterms:created>
  <dcterms:modified xsi:type="dcterms:W3CDTF">2013-02-11T07:58:50Z</dcterms:modified>
  <cp:category/>
  <cp:version/>
  <cp:contentType/>
  <cp:contentStatus/>
</cp:coreProperties>
</file>